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et" sheetId="1" r:id="rId1"/>
  </sheets>
  <definedNames/>
  <calcPr fullCalcOnLoad="1"/>
</workbook>
</file>

<file path=xl/sharedStrings.xml><?xml version="1.0" encoding="utf-8"?>
<sst xmlns="http://schemas.openxmlformats.org/spreadsheetml/2006/main" count="87" uniqueCount="72">
  <si>
    <t>IFES</t>
  </si>
  <si>
    <t>Decreto nº 7.232/2010</t>
  </si>
  <si>
    <t>Vagos + Ocupados (Fev/2011)</t>
  </si>
  <si>
    <t>Dif Port_Decreto</t>
  </si>
  <si>
    <t>C</t>
  </si>
  <si>
    <t>D</t>
  </si>
  <si>
    <t>E</t>
  </si>
  <si>
    <t>Total Decreto</t>
  </si>
  <si>
    <t>Saldo</t>
  </si>
  <si>
    <t>FURG</t>
  </si>
  <si>
    <t>UFABC</t>
  </si>
  <si>
    <t>UFAC</t>
  </si>
  <si>
    <t>UFAL</t>
  </si>
  <si>
    <t>UFAM</t>
  </si>
  <si>
    <t>UFBA</t>
  </si>
  <si>
    <t>UFC</t>
  </si>
  <si>
    <t>UFCG</t>
  </si>
  <si>
    <t>UFCSPA</t>
  </si>
  <si>
    <t>UFERSA</t>
  </si>
  <si>
    <t>UFES</t>
  </si>
  <si>
    <t>UFF</t>
  </si>
  <si>
    <t>UFFS</t>
  </si>
  <si>
    <t>UFG</t>
  </si>
  <si>
    <t>UFGD</t>
  </si>
  <si>
    <t>UFJF</t>
  </si>
  <si>
    <t>UFLA</t>
  </si>
  <si>
    <t>UFMA</t>
  </si>
  <si>
    <t>UFMG</t>
  </si>
  <si>
    <t>UFMS</t>
  </si>
  <si>
    <t>UFMT</t>
  </si>
  <si>
    <t>UFOP</t>
  </si>
  <si>
    <t>UFOPA</t>
  </si>
  <si>
    <t>UFPA</t>
  </si>
  <si>
    <t>UFPB</t>
  </si>
  <si>
    <t>UFPE</t>
  </si>
  <si>
    <t>UFPel</t>
  </si>
  <si>
    <t>UFPI</t>
  </si>
  <si>
    <t>UFPR</t>
  </si>
  <si>
    <t>UFRA</t>
  </si>
  <si>
    <t>UFRB</t>
  </si>
  <si>
    <t>UFRGS</t>
  </si>
  <si>
    <t>UFRJ</t>
  </si>
  <si>
    <t>UFRN</t>
  </si>
  <si>
    <t>UFRPE</t>
  </si>
  <si>
    <t>UFRR</t>
  </si>
  <si>
    <t>UFRRJ</t>
  </si>
  <si>
    <t>UFS</t>
  </si>
  <si>
    <t>UFSC</t>
  </si>
  <si>
    <t>UFSCar</t>
  </si>
  <si>
    <t>UFSJ</t>
  </si>
  <si>
    <t>UFSM</t>
  </si>
  <si>
    <t>UFT</t>
  </si>
  <si>
    <t>UFTM</t>
  </si>
  <si>
    <t>UFU</t>
  </si>
  <si>
    <t>UFV</t>
  </si>
  <si>
    <t>UFVJM</t>
  </si>
  <si>
    <t>UNB</t>
  </si>
  <si>
    <t>UNIFAL</t>
  </si>
  <si>
    <t>UNIFAP</t>
  </si>
  <si>
    <t>UNIFEI</t>
  </si>
  <si>
    <t>UNIFESP</t>
  </si>
  <si>
    <t>UNILA</t>
  </si>
  <si>
    <t>UNILAB</t>
  </si>
  <si>
    <t>UNIPAMPA</t>
  </si>
  <si>
    <t>UNIR</t>
  </si>
  <si>
    <t>UNIRIO</t>
  </si>
  <si>
    <t>UNIVASF</t>
  </si>
  <si>
    <t>UTFPR</t>
  </si>
  <si>
    <t>Total</t>
  </si>
  <si>
    <t>Decreto Original</t>
  </si>
  <si>
    <t>Reuni 2011</t>
  </si>
  <si>
    <t>Publicação do Decreto com Reuni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</si>
</sst>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horizontal="center"/>
    </xf>
    <xf numFmtId="3" fontId="0" fillId="34" borderId="10" xfId="0" applyNumberFormat="1" applyFill="1" applyBorder="1" applyAlignment="1">
      <alignment/>
    </xf>
    <xf numFmtId="0" fontId="0" fillId="0" borderId="10" xfId="0" applyBorder="1" applyAlignment="1">
      <alignment/>
    </xf>
    <xf numFmtId="3" fontId="0" fillId="35" borderId="11" xfId="0" applyNumberFormat="1" applyFill="1" applyBorder="1" applyAlignment="1">
      <alignment horizontal="center"/>
    </xf>
    <xf numFmtId="3" fontId="5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3" fontId="0" fillId="36" borderId="11" xfId="0" applyNumberFormat="1" applyFill="1" applyBorder="1" applyAlignment="1">
      <alignment horizontal="center"/>
    </xf>
    <xf numFmtId="0" fontId="0" fillId="36" borderId="0" xfId="0" applyFill="1" applyAlignment="1">
      <alignment/>
    </xf>
    <xf numFmtId="0" fontId="0" fillId="37" borderId="10" xfId="0" applyFont="1" applyFill="1" applyBorder="1" applyAlignment="1">
      <alignment vertical="center" wrapText="1"/>
    </xf>
    <xf numFmtId="3" fontId="5" fillId="37" borderId="10" xfId="0" applyNumberFormat="1" applyFont="1" applyFill="1" applyBorder="1" applyAlignment="1">
      <alignment horizontal="center"/>
    </xf>
    <xf numFmtId="3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3" fontId="0" fillId="37" borderId="11" xfId="0" applyNumberFormat="1" applyFill="1" applyBorder="1" applyAlignment="1">
      <alignment horizontal="center"/>
    </xf>
    <xf numFmtId="0" fontId="0" fillId="37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 wrapText="1"/>
    </xf>
    <xf numFmtId="3" fontId="5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3" fontId="5" fillId="37" borderId="11" xfId="0" applyNumberFormat="1" applyFont="1" applyFill="1" applyBorder="1" applyAlignment="1">
      <alignment horizontal="center"/>
    </xf>
    <xf numFmtId="0" fontId="5" fillId="37" borderId="0" xfId="0" applyFont="1" applyFill="1" applyAlignment="1">
      <alignment/>
    </xf>
    <xf numFmtId="3" fontId="3" fillId="38" borderId="10" xfId="0" applyNumberFormat="1" applyFont="1" applyFill="1" applyBorder="1" applyAlignment="1">
      <alignment horizontal="left"/>
    </xf>
    <xf numFmtId="3" fontId="3" fillId="38" borderId="10" xfId="0" applyNumberFormat="1" applyFont="1" applyFill="1" applyBorder="1" applyAlignment="1">
      <alignment horizontal="center"/>
    </xf>
    <xf numFmtId="3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39" borderId="12" xfId="0" applyNumberFormat="1" applyFont="1" applyFill="1" applyBorder="1" applyAlignment="1">
      <alignment horizontal="center"/>
    </xf>
    <xf numFmtId="3" fontId="5" fillId="39" borderId="13" xfId="0" applyNumberFormat="1" applyFont="1" applyFill="1" applyBorder="1" applyAlignment="1">
      <alignment horizontal="center"/>
    </xf>
    <xf numFmtId="3" fontId="3" fillId="40" borderId="10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34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3" fontId="5" fillId="0" borderId="14" xfId="0" applyNumberFormat="1" applyFont="1" applyBorder="1" applyAlignment="1">
      <alignment horizontal="center"/>
    </xf>
    <xf numFmtId="3" fontId="0" fillId="34" borderId="14" xfId="0" applyNumberFormat="1" applyFill="1" applyBorder="1" applyAlignment="1">
      <alignment/>
    </xf>
    <xf numFmtId="3" fontId="5" fillId="0" borderId="13" xfId="0" applyNumberFormat="1" applyFont="1" applyBorder="1" applyAlignment="1">
      <alignment horizontal="center"/>
    </xf>
    <xf numFmtId="0" fontId="4" fillId="39" borderId="10" xfId="0" applyFont="1" applyFill="1" applyBorder="1" applyAlignment="1">
      <alignment/>
    </xf>
    <xf numFmtId="0" fontId="4" fillId="42" borderId="10" xfId="0" applyFont="1" applyFill="1" applyBorder="1" applyAlignment="1">
      <alignment/>
    </xf>
    <xf numFmtId="3" fontId="0" fillId="43" borderId="10" xfId="0" applyNumberFormat="1" applyFill="1" applyBorder="1" applyAlignment="1">
      <alignment/>
    </xf>
    <xf numFmtId="3" fontId="4" fillId="15" borderId="10" xfId="0" applyNumberFormat="1" applyFont="1" applyFill="1" applyBorder="1" applyAlignment="1">
      <alignment/>
    </xf>
    <xf numFmtId="0" fontId="0" fillId="41" borderId="10" xfId="0" applyFill="1" applyBorder="1" applyAlignment="1">
      <alignment/>
    </xf>
    <xf numFmtId="0" fontId="2" fillId="44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0" fillId="45" borderId="10" xfId="0" applyFont="1" applyFill="1" applyBorder="1" applyAlignment="1">
      <alignment horizontal="center"/>
    </xf>
    <xf numFmtId="0" fontId="2" fillId="44" borderId="14" xfId="0" applyFont="1" applyFill="1" applyBorder="1" applyAlignment="1">
      <alignment horizontal="center" vertical="center" wrapText="1"/>
    </xf>
    <xf numFmtId="0" fontId="2" fillId="44" borderId="15" xfId="0" applyFont="1" applyFill="1" applyBorder="1" applyAlignment="1">
      <alignment horizontal="center" vertical="center" wrapText="1"/>
    </xf>
    <xf numFmtId="0" fontId="0" fillId="46" borderId="10" xfId="0" applyFill="1" applyBorder="1" applyAlignment="1">
      <alignment horizontal="center"/>
    </xf>
    <xf numFmtId="0" fontId="2" fillId="47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/>
    </xf>
    <xf numFmtId="0" fontId="3" fillId="47" borderId="10" xfId="0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center"/>
    </xf>
    <xf numFmtId="0" fontId="0" fillId="48" borderId="10" xfId="0" applyFont="1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4" fillId="42" borderId="14" xfId="0" applyFont="1" applyFill="1" applyBorder="1" applyAlignment="1">
      <alignment horizontal="justify" vertical="center"/>
    </xf>
    <xf numFmtId="0" fontId="4" fillId="42" borderId="15" xfId="0" applyFont="1" applyFill="1" applyBorder="1" applyAlignment="1">
      <alignment horizontal="justify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ill>
        <patternFill>
          <bgColor indexed="45"/>
        </patternFill>
      </fill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tabSelected="1" zoomScale="81" zoomScaleNormal="81" zoomScalePageLayoutView="0" workbookViewId="0" topLeftCell="A1">
      <selection activeCell="L72" sqref="L72"/>
    </sheetView>
  </sheetViews>
  <sheetFormatPr defaultColWidth="9.140625" defaultRowHeight="12.75"/>
  <cols>
    <col min="1" max="1" width="11.7109375" style="29" customWidth="1"/>
    <col min="2" max="3" width="0" style="30" hidden="1" customWidth="1"/>
    <col min="4" max="4" width="9.00390625" style="30" hidden="1" customWidth="1"/>
    <col min="5" max="5" width="0" style="0" hidden="1" customWidth="1"/>
    <col min="6" max="7" width="9.140625" style="30" customWidth="1"/>
    <col min="8" max="8" width="9.00390625" style="30" customWidth="1"/>
    <col min="13" max="13" width="8.28125" style="0" customWidth="1"/>
    <col min="17" max="17" width="12.140625" style="0" customWidth="1"/>
    <col min="18" max="20" width="9.140625" style="0" hidden="1" customWidth="1"/>
    <col min="21" max="21" width="13.00390625" style="31" hidden="1" customWidth="1"/>
  </cols>
  <sheetData>
    <row r="1" spans="1:21" ht="15.75" customHeight="1">
      <c r="A1" s="59" t="s">
        <v>0</v>
      </c>
      <c r="B1" s="60" t="s">
        <v>1</v>
      </c>
      <c r="C1" s="60"/>
      <c r="D1" s="60"/>
      <c r="E1" s="60"/>
      <c r="F1" s="61" t="s">
        <v>69</v>
      </c>
      <c r="G1" s="61"/>
      <c r="H1" s="61"/>
      <c r="I1" s="61"/>
      <c r="J1" s="55" t="s">
        <v>70</v>
      </c>
      <c r="K1" s="55"/>
      <c r="L1" s="55"/>
      <c r="M1" s="55"/>
      <c r="N1" s="64" t="s">
        <v>71</v>
      </c>
      <c r="O1" s="65"/>
      <c r="P1" s="65"/>
      <c r="Q1" s="65"/>
      <c r="R1" s="58" t="s">
        <v>2</v>
      </c>
      <c r="S1" s="58"/>
      <c r="T1" s="58"/>
      <c r="U1" s="1" t="s">
        <v>3</v>
      </c>
    </row>
    <row r="2" spans="1:21" ht="12.75" customHeight="1">
      <c r="A2" s="59"/>
      <c r="B2" s="62" t="s">
        <v>4</v>
      </c>
      <c r="C2" s="52" t="s">
        <v>5</v>
      </c>
      <c r="D2" s="52" t="s">
        <v>6</v>
      </c>
      <c r="E2" s="63" t="s">
        <v>7</v>
      </c>
      <c r="F2" s="52" t="s">
        <v>4</v>
      </c>
      <c r="G2" s="52" t="s">
        <v>5</v>
      </c>
      <c r="H2" s="52" t="s">
        <v>6</v>
      </c>
      <c r="I2" s="66" t="s">
        <v>7</v>
      </c>
      <c r="J2" s="52" t="s">
        <v>4</v>
      </c>
      <c r="K2" s="52" t="s">
        <v>5</v>
      </c>
      <c r="L2" s="52" t="s">
        <v>6</v>
      </c>
      <c r="M2" s="52" t="s">
        <v>68</v>
      </c>
      <c r="N2" s="52" t="s">
        <v>4</v>
      </c>
      <c r="O2" s="52" t="s">
        <v>5</v>
      </c>
      <c r="P2" s="56" t="s">
        <v>6</v>
      </c>
      <c r="Q2" s="52" t="s">
        <v>68</v>
      </c>
      <c r="R2" s="52" t="s">
        <v>4</v>
      </c>
      <c r="S2" s="52" t="s">
        <v>5</v>
      </c>
      <c r="T2" s="52" t="s">
        <v>6</v>
      </c>
      <c r="U2" s="53" t="s">
        <v>8</v>
      </c>
    </row>
    <row r="3" spans="1:21" ht="12.75">
      <c r="A3" s="59"/>
      <c r="B3" s="62"/>
      <c r="C3" s="52"/>
      <c r="D3" s="52"/>
      <c r="E3" s="63"/>
      <c r="F3" s="52"/>
      <c r="G3" s="52"/>
      <c r="H3" s="52"/>
      <c r="I3" s="67"/>
      <c r="J3" s="52"/>
      <c r="K3" s="52"/>
      <c r="L3" s="52"/>
      <c r="M3" s="52"/>
      <c r="N3" s="52"/>
      <c r="O3" s="52"/>
      <c r="P3" s="57"/>
      <c r="Q3" s="52"/>
      <c r="R3" s="52"/>
      <c r="S3" s="52"/>
      <c r="T3" s="52"/>
      <c r="U3" s="54"/>
    </row>
    <row r="4" spans="1:21" ht="13.5" customHeight="1">
      <c r="A4" s="2" t="s">
        <v>9</v>
      </c>
      <c r="B4" s="3">
        <v>257</v>
      </c>
      <c r="C4" s="3">
        <v>383</v>
      </c>
      <c r="D4" s="3">
        <v>339</v>
      </c>
      <c r="E4" s="4">
        <f>SUM(B4:D4)</f>
        <v>979</v>
      </c>
      <c r="F4" s="32">
        <v>257</v>
      </c>
      <c r="G4" s="32">
        <v>383</v>
      </c>
      <c r="H4" s="32">
        <v>339</v>
      </c>
      <c r="I4" s="33">
        <v>979</v>
      </c>
      <c r="J4" s="5">
        <v>10</v>
      </c>
      <c r="K4" s="5">
        <v>41</v>
      </c>
      <c r="L4" s="5">
        <v>23</v>
      </c>
      <c r="M4" s="5">
        <f>J4+K4+L4</f>
        <v>74</v>
      </c>
      <c r="N4" s="49">
        <f>F4+J4</f>
        <v>267</v>
      </c>
      <c r="O4" s="49">
        <f>G4+K4</f>
        <v>424</v>
      </c>
      <c r="P4" s="49">
        <f>H4+L4</f>
        <v>362</v>
      </c>
      <c r="Q4" s="49">
        <f>N4+O4+P4</f>
        <v>1053</v>
      </c>
      <c r="R4" s="5">
        <v>254</v>
      </c>
      <c r="S4" s="5">
        <v>396</v>
      </c>
      <c r="T4" s="5">
        <v>352</v>
      </c>
      <c r="U4" s="6">
        <f aca="true" t="shared" si="0" ref="U4:U35">SUM(R4:T4)-I4</f>
        <v>23</v>
      </c>
    </row>
    <row r="5" spans="1:43" s="11" customFormat="1" ht="12.75">
      <c r="A5" s="2" t="s">
        <v>10</v>
      </c>
      <c r="B5" s="7">
        <v>0</v>
      </c>
      <c r="C5" s="7">
        <v>366</v>
      </c>
      <c r="D5" s="7">
        <v>165</v>
      </c>
      <c r="E5" s="8">
        <f aca="true" t="shared" si="1" ref="E5:E63">SUM(B5:D5)</f>
        <v>531</v>
      </c>
      <c r="F5" s="32">
        <v>0</v>
      </c>
      <c r="G5" s="32">
        <v>366</v>
      </c>
      <c r="H5" s="32">
        <v>165</v>
      </c>
      <c r="I5" s="33">
        <v>531</v>
      </c>
      <c r="J5" s="5">
        <v>0</v>
      </c>
      <c r="K5" s="5">
        <v>15</v>
      </c>
      <c r="L5" s="5">
        <v>45</v>
      </c>
      <c r="M5" s="5">
        <f aca="true" t="shared" si="2" ref="M5:M63">J5+K5+L5</f>
        <v>60</v>
      </c>
      <c r="N5" s="49">
        <f aca="true" t="shared" si="3" ref="N5:N63">F5+J5</f>
        <v>0</v>
      </c>
      <c r="O5" s="49">
        <f aca="true" t="shared" si="4" ref="O5:O63">G5+K5</f>
        <v>381</v>
      </c>
      <c r="P5" s="49">
        <f aca="true" t="shared" si="5" ref="P5:P63">H5+L5</f>
        <v>210</v>
      </c>
      <c r="Q5" s="49">
        <f aca="true" t="shared" si="6" ref="Q5:Q63">N5+O5+P5</f>
        <v>591</v>
      </c>
      <c r="R5" s="9">
        <v>1</v>
      </c>
      <c r="S5" s="9">
        <v>318</v>
      </c>
      <c r="T5" s="9">
        <v>164</v>
      </c>
      <c r="U5" s="10">
        <f t="shared" si="0"/>
        <v>-48</v>
      </c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1:43" ht="12.75">
      <c r="A6" s="2" t="s">
        <v>11</v>
      </c>
      <c r="B6" s="3">
        <v>114</v>
      </c>
      <c r="C6" s="3">
        <v>238</v>
      </c>
      <c r="D6" s="3">
        <v>114</v>
      </c>
      <c r="E6" s="4">
        <f t="shared" si="1"/>
        <v>466</v>
      </c>
      <c r="F6" s="32">
        <v>114</v>
      </c>
      <c r="G6" s="32">
        <v>238</v>
      </c>
      <c r="H6" s="32">
        <v>114</v>
      </c>
      <c r="I6" s="33">
        <v>466</v>
      </c>
      <c r="J6" s="5">
        <v>0</v>
      </c>
      <c r="K6" s="5">
        <v>58</v>
      </c>
      <c r="L6" s="5">
        <v>42</v>
      </c>
      <c r="M6" s="5">
        <f t="shared" si="2"/>
        <v>100</v>
      </c>
      <c r="N6" s="49">
        <f t="shared" si="3"/>
        <v>114</v>
      </c>
      <c r="O6" s="49">
        <f t="shared" si="4"/>
        <v>296</v>
      </c>
      <c r="P6" s="49">
        <f t="shared" si="5"/>
        <v>156</v>
      </c>
      <c r="Q6" s="49">
        <f t="shared" si="6"/>
        <v>566</v>
      </c>
      <c r="R6" s="5">
        <v>112</v>
      </c>
      <c r="S6" s="5">
        <v>236</v>
      </c>
      <c r="T6" s="5">
        <v>114</v>
      </c>
      <c r="U6" s="6">
        <f t="shared" si="0"/>
        <v>-4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s="11" customFormat="1" ht="12.75">
      <c r="A7" s="2" t="s">
        <v>12</v>
      </c>
      <c r="B7" s="7">
        <v>333</v>
      </c>
      <c r="C7" s="7">
        <v>543</v>
      </c>
      <c r="D7" s="7">
        <v>642</v>
      </c>
      <c r="E7" s="8">
        <f t="shared" si="1"/>
        <v>1518</v>
      </c>
      <c r="F7" s="32">
        <v>333</v>
      </c>
      <c r="G7" s="32">
        <v>543</v>
      </c>
      <c r="H7" s="32">
        <v>642</v>
      </c>
      <c r="I7" s="33">
        <v>1518</v>
      </c>
      <c r="J7" s="5">
        <v>2</v>
      </c>
      <c r="K7" s="5">
        <v>52</v>
      </c>
      <c r="L7" s="5">
        <v>64</v>
      </c>
      <c r="M7" s="5">
        <f t="shared" si="2"/>
        <v>118</v>
      </c>
      <c r="N7" s="49">
        <f t="shared" si="3"/>
        <v>335</v>
      </c>
      <c r="O7" s="49">
        <f t="shared" si="4"/>
        <v>595</v>
      </c>
      <c r="P7" s="49">
        <f t="shared" si="5"/>
        <v>706</v>
      </c>
      <c r="Q7" s="49">
        <f t="shared" si="6"/>
        <v>1636</v>
      </c>
      <c r="R7" s="9">
        <v>333</v>
      </c>
      <c r="S7" s="9">
        <v>569</v>
      </c>
      <c r="T7" s="9">
        <v>626</v>
      </c>
      <c r="U7" s="10">
        <f t="shared" si="0"/>
        <v>10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21" ht="12.75">
      <c r="A8" s="2" t="s">
        <v>13</v>
      </c>
      <c r="B8" s="3">
        <v>254</v>
      </c>
      <c r="C8" s="3">
        <v>673</v>
      </c>
      <c r="D8" s="3">
        <v>508</v>
      </c>
      <c r="E8" s="4">
        <f t="shared" si="1"/>
        <v>1435</v>
      </c>
      <c r="F8" s="32">
        <v>254</v>
      </c>
      <c r="G8" s="32">
        <v>673</v>
      </c>
      <c r="H8" s="32">
        <v>508</v>
      </c>
      <c r="I8" s="33">
        <v>1435</v>
      </c>
      <c r="J8" s="5">
        <v>0</v>
      </c>
      <c r="K8" s="5">
        <v>28</v>
      </c>
      <c r="L8" s="5">
        <v>24</v>
      </c>
      <c r="M8" s="5">
        <f t="shared" si="2"/>
        <v>52</v>
      </c>
      <c r="N8" s="49">
        <f t="shared" si="3"/>
        <v>254</v>
      </c>
      <c r="O8" s="49">
        <f t="shared" si="4"/>
        <v>701</v>
      </c>
      <c r="P8" s="49">
        <f t="shared" si="5"/>
        <v>532</v>
      </c>
      <c r="Q8" s="49">
        <f t="shared" si="6"/>
        <v>1487</v>
      </c>
      <c r="R8" s="5">
        <v>254</v>
      </c>
      <c r="S8" s="5">
        <v>727</v>
      </c>
      <c r="T8" s="5">
        <v>522</v>
      </c>
      <c r="U8" s="6">
        <f t="shared" si="0"/>
        <v>68</v>
      </c>
    </row>
    <row r="9" spans="1:21" s="17" customFormat="1" ht="12.75">
      <c r="A9" s="12" t="s">
        <v>14</v>
      </c>
      <c r="B9" s="13">
        <v>768</v>
      </c>
      <c r="C9" s="13">
        <v>1305</v>
      </c>
      <c r="D9" s="13">
        <v>1042</v>
      </c>
      <c r="E9" s="14">
        <f t="shared" si="1"/>
        <v>3115</v>
      </c>
      <c r="F9" s="32">
        <v>768</v>
      </c>
      <c r="G9" s="32">
        <v>1305</v>
      </c>
      <c r="H9" s="32">
        <v>1042</v>
      </c>
      <c r="I9" s="33">
        <v>3115</v>
      </c>
      <c r="J9" s="5">
        <v>2</v>
      </c>
      <c r="K9" s="5">
        <v>44</v>
      </c>
      <c r="L9" s="5">
        <v>22</v>
      </c>
      <c r="M9" s="5">
        <f t="shared" si="2"/>
        <v>68</v>
      </c>
      <c r="N9" s="49">
        <f t="shared" si="3"/>
        <v>770</v>
      </c>
      <c r="O9" s="49">
        <f t="shared" si="4"/>
        <v>1349</v>
      </c>
      <c r="P9" s="49">
        <f t="shared" si="5"/>
        <v>1064</v>
      </c>
      <c r="Q9" s="49">
        <f t="shared" si="6"/>
        <v>3183</v>
      </c>
      <c r="R9" s="15">
        <v>764</v>
      </c>
      <c r="S9" s="15">
        <v>1375</v>
      </c>
      <c r="T9" s="15">
        <v>1037</v>
      </c>
      <c r="U9" s="16">
        <f t="shared" si="0"/>
        <v>61</v>
      </c>
    </row>
    <row r="10" spans="1:21" ht="12.75">
      <c r="A10" s="2" t="s">
        <v>15</v>
      </c>
      <c r="B10" s="3">
        <v>670</v>
      </c>
      <c r="C10" s="3">
        <v>1307</v>
      </c>
      <c r="D10" s="3">
        <v>1130</v>
      </c>
      <c r="E10" s="4">
        <f t="shared" si="1"/>
        <v>3107</v>
      </c>
      <c r="F10" s="32">
        <v>670</v>
      </c>
      <c r="G10" s="32">
        <v>1307</v>
      </c>
      <c r="H10" s="32">
        <v>1130</v>
      </c>
      <c r="I10" s="33">
        <v>3107</v>
      </c>
      <c r="J10" s="5">
        <v>0</v>
      </c>
      <c r="K10" s="5">
        <v>50</v>
      </c>
      <c r="L10" s="5">
        <v>10</v>
      </c>
      <c r="M10" s="5">
        <f t="shared" si="2"/>
        <v>60</v>
      </c>
      <c r="N10" s="49">
        <f t="shared" si="3"/>
        <v>670</v>
      </c>
      <c r="O10" s="49">
        <f t="shared" si="4"/>
        <v>1357</v>
      </c>
      <c r="P10" s="49">
        <f t="shared" si="5"/>
        <v>1140</v>
      </c>
      <c r="Q10" s="49">
        <f t="shared" si="6"/>
        <v>3167</v>
      </c>
      <c r="R10" s="5">
        <v>668</v>
      </c>
      <c r="S10" s="5">
        <v>1311</v>
      </c>
      <c r="T10" s="5">
        <v>1135</v>
      </c>
      <c r="U10" s="6">
        <f t="shared" si="0"/>
        <v>7</v>
      </c>
    </row>
    <row r="11" spans="1:21" ht="12.75">
      <c r="A11" s="2" t="s">
        <v>16</v>
      </c>
      <c r="B11" s="3">
        <v>337</v>
      </c>
      <c r="C11" s="3">
        <v>660</v>
      </c>
      <c r="D11" s="3">
        <v>416</v>
      </c>
      <c r="E11" s="4">
        <f t="shared" si="1"/>
        <v>1413</v>
      </c>
      <c r="F11" s="32">
        <v>337</v>
      </c>
      <c r="G11" s="32">
        <v>660</v>
      </c>
      <c r="H11" s="32">
        <v>416</v>
      </c>
      <c r="I11" s="33">
        <v>1413</v>
      </c>
      <c r="J11" s="5">
        <v>1</v>
      </c>
      <c r="K11" s="5">
        <v>39</v>
      </c>
      <c r="L11" s="5">
        <v>28</v>
      </c>
      <c r="M11" s="5">
        <f t="shared" si="2"/>
        <v>68</v>
      </c>
      <c r="N11" s="49">
        <f t="shared" si="3"/>
        <v>338</v>
      </c>
      <c r="O11" s="49">
        <f t="shared" si="4"/>
        <v>699</v>
      </c>
      <c r="P11" s="49">
        <f t="shared" si="5"/>
        <v>444</v>
      </c>
      <c r="Q11" s="49">
        <f t="shared" si="6"/>
        <v>1481</v>
      </c>
      <c r="R11" s="5">
        <v>335</v>
      </c>
      <c r="S11" s="5">
        <v>683</v>
      </c>
      <c r="T11" s="5">
        <v>426</v>
      </c>
      <c r="U11" s="6">
        <f t="shared" si="0"/>
        <v>31</v>
      </c>
    </row>
    <row r="12" spans="1:21" ht="12.75">
      <c r="A12" s="2" t="s">
        <v>17</v>
      </c>
      <c r="B12" s="3">
        <v>13</v>
      </c>
      <c r="C12" s="3">
        <v>103</v>
      </c>
      <c r="D12" s="3">
        <v>60</v>
      </c>
      <c r="E12" s="4">
        <f t="shared" si="1"/>
        <v>176</v>
      </c>
      <c r="F12" s="32">
        <v>13</v>
      </c>
      <c r="G12" s="32">
        <v>103</v>
      </c>
      <c r="H12" s="32">
        <v>60</v>
      </c>
      <c r="I12" s="33">
        <v>176</v>
      </c>
      <c r="J12" s="5">
        <v>0</v>
      </c>
      <c r="K12" s="5">
        <v>5</v>
      </c>
      <c r="L12" s="5">
        <v>5</v>
      </c>
      <c r="M12" s="5">
        <f t="shared" si="2"/>
        <v>10</v>
      </c>
      <c r="N12" s="49">
        <f t="shared" si="3"/>
        <v>13</v>
      </c>
      <c r="O12" s="49">
        <f t="shared" si="4"/>
        <v>108</v>
      </c>
      <c r="P12" s="49">
        <f t="shared" si="5"/>
        <v>65</v>
      </c>
      <c r="Q12" s="49">
        <f t="shared" si="6"/>
        <v>186</v>
      </c>
      <c r="R12" s="5">
        <v>13</v>
      </c>
      <c r="S12" s="5">
        <v>77</v>
      </c>
      <c r="T12" s="5">
        <v>52</v>
      </c>
      <c r="U12" s="6">
        <f t="shared" si="0"/>
        <v>-34</v>
      </c>
    </row>
    <row r="13" spans="1:21" ht="12.75">
      <c r="A13" s="2" t="s">
        <v>18</v>
      </c>
      <c r="B13" s="3">
        <v>36</v>
      </c>
      <c r="C13" s="3">
        <v>130</v>
      </c>
      <c r="D13" s="3">
        <v>114</v>
      </c>
      <c r="E13" s="4">
        <f t="shared" si="1"/>
        <v>280</v>
      </c>
      <c r="F13" s="32">
        <v>36</v>
      </c>
      <c r="G13" s="32">
        <v>130</v>
      </c>
      <c r="H13" s="32">
        <v>114</v>
      </c>
      <c r="I13" s="33">
        <v>280</v>
      </c>
      <c r="J13" s="5">
        <v>0</v>
      </c>
      <c r="K13" s="5">
        <v>59</v>
      </c>
      <c r="L13" s="5">
        <v>58</v>
      </c>
      <c r="M13" s="5">
        <f t="shared" si="2"/>
        <v>117</v>
      </c>
      <c r="N13" s="49">
        <f t="shared" si="3"/>
        <v>36</v>
      </c>
      <c r="O13" s="49">
        <f t="shared" si="4"/>
        <v>189</v>
      </c>
      <c r="P13" s="49">
        <f t="shared" si="5"/>
        <v>172</v>
      </c>
      <c r="Q13" s="49">
        <f t="shared" si="6"/>
        <v>397</v>
      </c>
      <c r="R13" s="5">
        <v>36</v>
      </c>
      <c r="S13" s="5">
        <v>137</v>
      </c>
      <c r="T13" s="5">
        <v>92</v>
      </c>
      <c r="U13" s="6">
        <f t="shared" si="0"/>
        <v>-15</v>
      </c>
    </row>
    <row r="14" spans="1:21" ht="12.75">
      <c r="A14" s="2" t="s">
        <v>19</v>
      </c>
      <c r="B14" s="3">
        <v>479</v>
      </c>
      <c r="C14" s="3">
        <v>930</v>
      </c>
      <c r="D14" s="3">
        <v>632</v>
      </c>
      <c r="E14" s="4">
        <f t="shared" si="1"/>
        <v>2041</v>
      </c>
      <c r="F14" s="32">
        <v>479</v>
      </c>
      <c r="G14" s="32">
        <v>930</v>
      </c>
      <c r="H14" s="32">
        <v>632</v>
      </c>
      <c r="I14" s="33">
        <v>2041</v>
      </c>
      <c r="J14" s="5">
        <v>0</v>
      </c>
      <c r="K14" s="5">
        <v>15</v>
      </c>
      <c r="L14" s="5">
        <v>0</v>
      </c>
      <c r="M14" s="5">
        <f t="shared" si="2"/>
        <v>15</v>
      </c>
      <c r="N14" s="49">
        <f t="shared" si="3"/>
        <v>479</v>
      </c>
      <c r="O14" s="49">
        <f t="shared" si="4"/>
        <v>945</v>
      </c>
      <c r="P14" s="49">
        <f t="shared" si="5"/>
        <v>632</v>
      </c>
      <c r="Q14" s="49">
        <f t="shared" si="6"/>
        <v>2056</v>
      </c>
      <c r="R14" s="5">
        <v>479</v>
      </c>
      <c r="S14" s="5">
        <v>950</v>
      </c>
      <c r="T14" s="5">
        <v>643</v>
      </c>
      <c r="U14" s="6">
        <f t="shared" si="0"/>
        <v>31</v>
      </c>
    </row>
    <row r="15" spans="1:21" ht="12.75">
      <c r="A15" s="2" t="s">
        <v>20</v>
      </c>
      <c r="B15" s="3">
        <v>759</v>
      </c>
      <c r="C15" s="3">
        <v>1664</v>
      </c>
      <c r="D15" s="3">
        <v>1442</v>
      </c>
      <c r="E15" s="4">
        <f t="shared" si="1"/>
        <v>3865</v>
      </c>
      <c r="F15" s="32">
        <v>759</v>
      </c>
      <c r="G15" s="32">
        <v>1664</v>
      </c>
      <c r="H15" s="32">
        <v>1442</v>
      </c>
      <c r="I15" s="33">
        <v>3865</v>
      </c>
      <c r="J15" s="5">
        <v>0</v>
      </c>
      <c r="K15" s="5">
        <v>150</v>
      </c>
      <c r="L15" s="5">
        <v>75</v>
      </c>
      <c r="M15" s="5">
        <f t="shared" si="2"/>
        <v>225</v>
      </c>
      <c r="N15" s="49">
        <f t="shared" si="3"/>
        <v>759</v>
      </c>
      <c r="O15" s="49">
        <f t="shared" si="4"/>
        <v>1814</v>
      </c>
      <c r="P15" s="49">
        <f t="shared" si="5"/>
        <v>1517</v>
      </c>
      <c r="Q15" s="49">
        <f t="shared" si="6"/>
        <v>4090</v>
      </c>
      <c r="R15" s="5">
        <v>756</v>
      </c>
      <c r="S15" s="5">
        <v>1699</v>
      </c>
      <c r="T15" s="5">
        <v>1389</v>
      </c>
      <c r="U15" s="6">
        <f t="shared" si="0"/>
        <v>-21</v>
      </c>
    </row>
    <row r="16" spans="1:21" ht="12.75">
      <c r="A16" s="2" t="s">
        <v>21</v>
      </c>
      <c r="B16" s="3">
        <v>0</v>
      </c>
      <c r="C16" s="3">
        <v>220</v>
      </c>
      <c r="D16" s="3">
        <v>96</v>
      </c>
      <c r="E16" s="4">
        <f t="shared" si="1"/>
        <v>316</v>
      </c>
      <c r="F16" s="32">
        <v>0</v>
      </c>
      <c r="G16" s="32">
        <v>220</v>
      </c>
      <c r="H16" s="32">
        <v>96</v>
      </c>
      <c r="I16" s="33">
        <v>316</v>
      </c>
      <c r="J16" s="5">
        <v>0</v>
      </c>
      <c r="K16" s="5">
        <v>90</v>
      </c>
      <c r="L16" s="5">
        <v>130</v>
      </c>
      <c r="M16" s="5">
        <f t="shared" si="2"/>
        <v>220</v>
      </c>
      <c r="N16" s="49">
        <f t="shared" si="3"/>
        <v>0</v>
      </c>
      <c r="O16" s="49">
        <f t="shared" si="4"/>
        <v>310</v>
      </c>
      <c r="P16" s="49">
        <f t="shared" si="5"/>
        <v>226</v>
      </c>
      <c r="Q16" s="49">
        <f t="shared" si="6"/>
        <v>536</v>
      </c>
      <c r="R16" s="5">
        <v>0</v>
      </c>
      <c r="S16" s="5">
        <v>189</v>
      </c>
      <c r="T16" s="5">
        <v>106</v>
      </c>
      <c r="U16" s="6">
        <f t="shared" si="0"/>
        <v>-21</v>
      </c>
    </row>
    <row r="17" spans="1:21" ht="12.75">
      <c r="A17" s="2" t="s">
        <v>22</v>
      </c>
      <c r="B17" s="3">
        <v>291</v>
      </c>
      <c r="C17" s="3">
        <v>1263</v>
      </c>
      <c r="D17" s="3">
        <v>768</v>
      </c>
      <c r="E17" s="4">
        <f t="shared" si="1"/>
        <v>2322</v>
      </c>
      <c r="F17" s="32">
        <v>291</v>
      </c>
      <c r="G17" s="32">
        <v>1263</v>
      </c>
      <c r="H17" s="32">
        <v>768</v>
      </c>
      <c r="I17" s="33">
        <v>2322</v>
      </c>
      <c r="J17" s="5">
        <v>0</v>
      </c>
      <c r="K17" s="5">
        <v>50</v>
      </c>
      <c r="L17" s="5">
        <v>26</v>
      </c>
      <c r="M17" s="5">
        <f t="shared" si="2"/>
        <v>76</v>
      </c>
      <c r="N17" s="49">
        <f t="shared" si="3"/>
        <v>291</v>
      </c>
      <c r="O17" s="49">
        <f t="shared" si="4"/>
        <v>1313</v>
      </c>
      <c r="P17" s="49">
        <f t="shared" si="5"/>
        <v>794</v>
      </c>
      <c r="Q17" s="49">
        <f t="shared" si="6"/>
        <v>2398</v>
      </c>
      <c r="R17" s="5">
        <v>290</v>
      </c>
      <c r="S17" s="5">
        <v>1269</v>
      </c>
      <c r="T17" s="5">
        <v>769</v>
      </c>
      <c r="U17" s="6">
        <f t="shared" si="0"/>
        <v>6</v>
      </c>
    </row>
    <row r="18" spans="1:21" ht="12.75">
      <c r="A18" s="2" t="s">
        <v>23</v>
      </c>
      <c r="B18" s="3">
        <v>48</v>
      </c>
      <c r="C18" s="3">
        <v>491</v>
      </c>
      <c r="D18" s="3">
        <v>271</v>
      </c>
      <c r="E18" s="4">
        <f t="shared" si="1"/>
        <v>810</v>
      </c>
      <c r="F18" s="32">
        <v>48</v>
      </c>
      <c r="G18" s="32">
        <v>491</v>
      </c>
      <c r="H18" s="32">
        <v>271</v>
      </c>
      <c r="I18" s="33">
        <v>810</v>
      </c>
      <c r="J18" s="5">
        <v>0</v>
      </c>
      <c r="K18" s="5">
        <v>16</v>
      </c>
      <c r="L18" s="5">
        <v>20</v>
      </c>
      <c r="M18" s="5">
        <f t="shared" si="2"/>
        <v>36</v>
      </c>
      <c r="N18" s="49">
        <f t="shared" si="3"/>
        <v>48</v>
      </c>
      <c r="O18" s="49">
        <f t="shared" si="4"/>
        <v>507</v>
      </c>
      <c r="P18" s="49">
        <f t="shared" si="5"/>
        <v>291</v>
      </c>
      <c r="Q18" s="49">
        <f t="shared" si="6"/>
        <v>846</v>
      </c>
      <c r="R18" s="5">
        <v>43</v>
      </c>
      <c r="S18" s="5">
        <v>490</v>
      </c>
      <c r="T18" s="5">
        <v>276</v>
      </c>
      <c r="U18" s="6">
        <f t="shared" si="0"/>
        <v>-1</v>
      </c>
    </row>
    <row r="19" spans="1:21" ht="12.75">
      <c r="A19" s="18" t="s">
        <v>24</v>
      </c>
      <c r="B19" s="3">
        <v>248</v>
      </c>
      <c r="C19" s="3">
        <v>585</v>
      </c>
      <c r="D19" s="3">
        <v>319</v>
      </c>
      <c r="E19" s="4">
        <f t="shared" si="1"/>
        <v>1152</v>
      </c>
      <c r="F19" s="32">
        <v>248</v>
      </c>
      <c r="G19" s="32">
        <v>585</v>
      </c>
      <c r="H19" s="32">
        <v>319</v>
      </c>
      <c r="I19" s="33">
        <v>1152</v>
      </c>
      <c r="J19" s="5">
        <v>4</v>
      </c>
      <c r="K19" s="5">
        <v>51</v>
      </c>
      <c r="L19" s="5">
        <v>112</v>
      </c>
      <c r="M19" s="5">
        <f t="shared" si="2"/>
        <v>167</v>
      </c>
      <c r="N19" s="49">
        <f t="shared" si="3"/>
        <v>252</v>
      </c>
      <c r="O19" s="49">
        <f t="shared" si="4"/>
        <v>636</v>
      </c>
      <c r="P19" s="49">
        <f t="shared" si="5"/>
        <v>431</v>
      </c>
      <c r="Q19" s="49">
        <f t="shared" si="6"/>
        <v>1319</v>
      </c>
      <c r="R19" s="5">
        <v>258</v>
      </c>
      <c r="S19" s="5">
        <v>577</v>
      </c>
      <c r="T19" s="5">
        <v>327</v>
      </c>
      <c r="U19" s="6">
        <f t="shared" si="0"/>
        <v>10</v>
      </c>
    </row>
    <row r="20" spans="1:21" ht="12.75">
      <c r="A20" s="2" t="s">
        <v>25</v>
      </c>
      <c r="B20" s="3">
        <v>70</v>
      </c>
      <c r="C20" s="3">
        <v>182</v>
      </c>
      <c r="D20" s="3">
        <v>110</v>
      </c>
      <c r="E20" s="4">
        <f t="shared" si="1"/>
        <v>362</v>
      </c>
      <c r="F20" s="32">
        <v>70</v>
      </c>
      <c r="G20" s="32">
        <v>182</v>
      </c>
      <c r="H20" s="32">
        <v>110</v>
      </c>
      <c r="I20" s="33">
        <v>362</v>
      </c>
      <c r="J20" s="5">
        <v>1</v>
      </c>
      <c r="K20" s="5">
        <v>38</v>
      </c>
      <c r="L20" s="5">
        <v>0</v>
      </c>
      <c r="M20" s="5">
        <f t="shared" si="2"/>
        <v>39</v>
      </c>
      <c r="N20" s="49">
        <f t="shared" si="3"/>
        <v>71</v>
      </c>
      <c r="O20" s="49">
        <f t="shared" si="4"/>
        <v>220</v>
      </c>
      <c r="P20" s="49">
        <f t="shared" si="5"/>
        <v>110</v>
      </c>
      <c r="Q20" s="49">
        <f t="shared" si="6"/>
        <v>401</v>
      </c>
      <c r="R20" s="5">
        <v>64</v>
      </c>
      <c r="S20" s="5">
        <v>182</v>
      </c>
      <c r="T20" s="5">
        <v>113</v>
      </c>
      <c r="U20" s="6">
        <f t="shared" si="0"/>
        <v>-3</v>
      </c>
    </row>
    <row r="21" spans="1:21" ht="12.75">
      <c r="A21" s="2" t="s">
        <v>26</v>
      </c>
      <c r="B21" s="3">
        <v>321</v>
      </c>
      <c r="C21" s="3">
        <v>525</v>
      </c>
      <c r="D21" s="3">
        <v>616</v>
      </c>
      <c r="E21" s="4">
        <f t="shared" si="1"/>
        <v>1462</v>
      </c>
      <c r="F21" s="32">
        <v>321</v>
      </c>
      <c r="G21" s="32">
        <v>525</v>
      </c>
      <c r="H21" s="32">
        <v>616</v>
      </c>
      <c r="I21" s="33">
        <v>1462</v>
      </c>
      <c r="J21" s="5">
        <v>5</v>
      </c>
      <c r="K21" s="5">
        <v>49</v>
      </c>
      <c r="L21" s="5">
        <v>40</v>
      </c>
      <c r="M21" s="5">
        <f t="shared" si="2"/>
        <v>94</v>
      </c>
      <c r="N21" s="49">
        <f t="shared" si="3"/>
        <v>326</v>
      </c>
      <c r="O21" s="49">
        <f t="shared" si="4"/>
        <v>574</v>
      </c>
      <c r="P21" s="49">
        <f t="shared" si="5"/>
        <v>656</v>
      </c>
      <c r="Q21" s="49">
        <f t="shared" si="6"/>
        <v>1556</v>
      </c>
      <c r="R21" s="5">
        <v>321</v>
      </c>
      <c r="S21" s="5">
        <v>536</v>
      </c>
      <c r="T21" s="5">
        <v>606</v>
      </c>
      <c r="U21" s="6">
        <f t="shared" si="0"/>
        <v>1</v>
      </c>
    </row>
    <row r="22" spans="1:21" ht="12.75">
      <c r="A22" s="2" t="s">
        <v>27</v>
      </c>
      <c r="B22" s="3">
        <v>928</v>
      </c>
      <c r="C22" s="3">
        <v>2218</v>
      </c>
      <c r="D22" s="3">
        <v>1111</v>
      </c>
      <c r="E22" s="4">
        <f t="shared" si="1"/>
        <v>4257</v>
      </c>
      <c r="F22" s="32">
        <v>928</v>
      </c>
      <c r="G22" s="32">
        <v>2218</v>
      </c>
      <c r="H22" s="32">
        <v>1111</v>
      </c>
      <c r="I22" s="33">
        <v>4257</v>
      </c>
      <c r="J22" s="5">
        <v>2</v>
      </c>
      <c r="K22" s="5">
        <v>98</v>
      </c>
      <c r="L22" s="5">
        <v>26</v>
      </c>
      <c r="M22" s="5">
        <f t="shared" si="2"/>
        <v>126</v>
      </c>
      <c r="N22" s="49">
        <f t="shared" si="3"/>
        <v>930</v>
      </c>
      <c r="O22" s="49">
        <f t="shared" si="4"/>
        <v>2316</v>
      </c>
      <c r="P22" s="49">
        <f t="shared" si="5"/>
        <v>1137</v>
      </c>
      <c r="Q22" s="49">
        <f t="shared" si="6"/>
        <v>4383</v>
      </c>
      <c r="R22" s="5">
        <v>922</v>
      </c>
      <c r="S22" s="5">
        <v>2218</v>
      </c>
      <c r="T22" s="5">
        <v>1078</v>
      </c>
      <c r="U22" s="6">
        <f t="shared" si="0"/>
        <v>-39</v>
      </c>
    </row>
    <row r="23" spans="1:21" ht="12.75">
      <c r="A23" s="2" t="s">
        <v>28</v>
      </c>
      <c r="B23" s="3">
        <v>451</v>
      </c>
      <c r="C23" s="3">
        <v>698</v>
      </c>
      <c r="D23" s="3">
        <v>472</v>
      </c>
      <c r="E23" s="4">
        <f t="shared" si="1"/>
        <v>1621</v>
      </c>
      <c r="F23" s="32">
        <v>451</v>
      </c>
      <c r="G23" s="32">
        <v>698</v>
      </c>
      <c r="H23" s="32">
        <v>472</v>
      </c>
      <c r="I23" s="33">
        <v>1621</v>
      </c>
      <c r="J23" s="5">
        <v>0</v>
      </c>
      <c r="K23" s="5">
        <v>132</v>
      </c>
      <c r="L23" s="5">
        <v>34</v>
      </c>
      <c r="M23" s="5">
        <f t="shared" si="2"/>
        <v>166</v>
      </c>
      <c r="N23" s="49">
        <f t="shared" si="3"/>
        <v>451</v>
      </c>
      <c r="O23" s="49">
        <f t="shared" si="4"/>
        <v>830</v>
      </c>
      <c r="P23" s="49">
        <f t="shared" si="5"/>
        <v>506</v>
      </c>
      <c r="Q23" s="49">
        <f t="shared" si="6"/>
        <v>1787</v>
      </c>
      <c r="R23" s="5">
        <v>451</v>
      </c>
      <c r="S23" s="5">
        <v>715</v>
      </c>
      <c r="T23" s="5">
        <v>470</v>
      </c>
      <c r="U23" s="6">
        <f t="shared" si="0"/>
        <v>15</v>
      </c>
    </row>
    <row r="24" spans="1:21" ht="12.75">
      <c r="A24" s="2" t="s">
        <v>29</v>
      </c>
      <c r="B24" s="3">
        <v>317</v>
      </c>
      <c r="C24" s="3">
        <v>653</v>
      </c>
      <c r="D24" s="3">
        <v>400</v>
      </c>
      <c r="E24" s="4">
        <f t="shared" si="1"/>
        <v>1370</v>
      </c>
      <c r="F24" s="32">
        <v>317</v>
      </c>
      <c r="G24" s="32">
        <v>653</v>
      </c>
      <c r="H24" s="32">
        <v>400</v>
      </c>
      <c r="I24" s="33">
        <v>1370</v>
      </c>
      <c r="J24" s="5">
        <v>0</v>
      </c>
      <c r="K24" s="5">
        <v>9</v>
      </c>
      <c r="L24" s="5">
        <v>0</v>
      </c>
      <c r="M24" s="5">
        <f t="shared" si="2"/>
        <v>9</v>
      </c>
      <c r="N24" s="49">
        <f t="shared" si="3"/>
        <v>317</v>
      </c>
      <c r="O24" s="49">
        <f t="shared" si="4"/>
        <v>662</v>
      </c>
      <c r="P24" s="49">
        <f t="shared" si="5"/>
        <v>400</v>
      </c>
      <c r="Q24" s="49">
        <f t="shared" si="6"/>
        <v>1379</v>
      </c>
      <c r="R24" s="5">
        <v>316</v>
      </c>
      <c r="S24" s="5">
        <v>686</v>
      </c>
      <c r="T24" s="5">
        <v>404</v>
      </c>
      <c r="U24" s="6">
        <f t="shared" si="0"/>
        <v>36</v>
      </c>
    </row>
    <row r="25" spans="1:21" ht="12.75">
      <c r="A25" s="2" t="s">
        <v>30</v>
      </c>
      <c r="B25" s="3">
        <v>160</v>
      </c>
      <c r="C25" s="3">
        <v>305</v>
      </c>
      <c r="D25" s="3">
        <v>165</v>
      </c>
      <c r="E25" s="4">
        <f t="shared" si="1"/>
        <v>630</v>
      </c>
      <c r="F25" s="32">
        <v>160</v>
      </c>
      <c r="G25" s="32">
        <v>305</v>
      </c>
      <c r="H25" s="32">
        <v>165</v>
      </c>
      <c r="I25" s="33">
        <v>630</v>
      </c>
      <c r="J25" s="5">
        <v>10</v>
      </c>
      <c r="K25" s="5">
        <v>36</v>
      </c>
      <c r="L25" s="5">
        <v>5</v>
      </c>
      <c r="M25" s="5">
        <f t="shared" si="2"/>
        <v>51</v>
      </c>
      <c r="N25" s="49">
        <f t="shared" si="3"/>
        <v>170</v>
      </c>
      <c r="O25" s="49">
        <f t="shared" si="4"/>
        <v>341</v>
      </c>
      <c r="P25" s="49">
        <f t="shared" si="5"/>
        <v>170</v>
      </c>
      <c r="Q25" s="49">
        <f t="shared" si="6"/>
        <v>681</v>
      </c>
      <c r="R25" s="5">
        <v>175</v>
      </c>
      <c r="S25" s="5">
        <v>325</v>
      </c>
      <c r="T25" s="5">
        <v>163</v>
      </c>
      <c r="U25" s="6">
        <f t="shared" si="0"/>
        <v>33</v>
      </c>
    </row>
    <row r="26" spans="1:21" ht="12.75">
      <c r="A26" s="2" t="s">
        <v>31</v>
      </c>
      <c r="B26" s="3">
        <v>1</v>
      </c>
      <c r="C26" s="3">
        <v>97</v>
      </c>
      <c r="D26" s="3">
        <v>83</v>
      </c>
      <c r="E26" s="4">
        <f t="shared" si="1"/>
        <v>181</v>
      </c>
      <c r="F26" s="32">
        <v>1</v>
      </c>
      <c r="G26" s="32">
        <v>97</v>
      </c>
      <c r="H26" s="32">
        <v>83</v>
      </c>
      <c r="I26" s="33">
        <v>181</v>
      </c>
      <c r="J26" s="5">
        <v>0</v>
      </c>
      <c r="K26" s="5">
        <v>60</v>
      </c>
      <c r="L26" s="5">
        <v>90</v>
      </c>
      <c r="M26" s="5">
        <f t="shared" si="2"/>
        <v>150</v>
      </c>
      <c r="N26" s="49">
        <f t="shared" si="3"/>
        <v>1</v>
      </c>
      <c r="O26" s="49">
        <f t="shared" si="4"/>
        <v>157</v>
      </c>
      <c r="P26" s="49">
        <f t="shared" si="5"/>
        <v>173</v>
      </c>
      <c r="Q26" s="49">
        <f t="shared" si="6"/>
        <v>331</v>
      </c>
      <c r="R26" s="5">
        <v>1</v>
      </c>
      <c r="S26" s="5">
        <v>87</v>
      </c>
      <c r="T26" s="5">
        <v>93</v>
      </c>
      <c r="U26" s="6">
        <f t="shared" si="0"/>
        <v>0</v>
      </c>
    </row>
    <row r="27" spans="1:21" ht="12.75">
      <c r="A27" s="2" t="s">
        <v>32</v>
      </c>
      <c r="B27" s="3">
        <v>477</v>
      </c>
      <c r="C27" s="3">
        <v>1053</v>
      </c>
      <c r="D27" s="3">
        <v>846</v>
      </c>
      <c r="E27" s="4">
        <f t="shared" si="1"/>
        <v>2376</v>
      </c>
      <c r="F27" s="32">
        <v>477</v>
      </c>
      <c r="G27" s="32">
        <v>1053</v>
      </c>
      <c r="H27" s="32">
        <v>846</v>
      </c>
      <c r="I27" s="33">
        <v>2376</v>
      </c>
      <c r="J27" s="5">
        <v>0</v>
      </c>
      <c r="K27" s="5">
        <v>13</v>
      </c>
      <c r="L27" s="5">
        <v>21</v>
      </c>
      <c r="M27" s="5">
        <f t="shared" si="2"/>
        <v>34</v>
      </c>
      <c r="N27" s="49">
        <f t="shared" si="3"/>
        <v>477</v>
      </c>
      <c r="O27" s="49">
        <f t="shared" si="4"/>
        <v>1066</v>
      </c>
      <c r="P27" s="49">
        <f t="shared" si="5"/>
        <v>867</v>
      </c>
      <c r="Q27" s="49">
        <f t="shared" si="6"/>
        <v>2410</v>
      </c>
      <c r="R27" s="5">
        <v>476</v>
      </c>
      <c r="S27" s="5">
        <v>1037</v>
      </c>
      <c r="T27" s="5">
        <v>864</v>
      </c>
      <c r="U27" s="6">
        <f t="shared" si="0"/>
        <v>1</v>
      </c>
    </row>
    <row r="28" spans="1:21" ht="13.5" customHeight="1">
      <c r="A28" s="2" t="s">
        <v>33</v>
      </c>
      <c r="B28" s="3">
        <v>785</v>
      </c>
      <c r="C28" s="3">
        <v>1526</v>
      </c>
      <c r="D28" s="3">
        <v>1187</v>
      </c>
      <c r="E28" s="4">
        <f t="shared" si="1"/>
        <v>3498</v>
      </c>
      <c r="F28" s="32">
        <v>785</v>
      </c>
      <c r="G28" s="32">
        <v>1526</v>
      </c>
      <c r="H28" s="32">
        <v>1187</v>
      </c>
      <c r="I28" s="33">
        <v>3498</v>
      </c>
      <c r="J28" s="5">
        <v>15</v>
      </c>
      <c r="K28" s="5">
        <v>44</v>
      </c>
      <c r="L28" s="5">
        <v>32</v>
      </c>
      <c r="M28" s="5">
        <f t="shared" si="2"/>
        <v>91</v>
      </c>
      <c r="N28" s="49">
        <f t="shared" si="3"/>
        <v>800</v>
      </c>
      <c r="O28" s="49">
        <f t="shared" si="4"/>
        <v>1570</v>
      </c>
      <c r="P28" s="49">
        <f t="shared" si="5"/>
        <v>1219</v>
      </c>
      <c r="Q28" s="49">
        <f t="shared" si="6"/>
        <v>3589</v>
      </c>
      <c r="R28" s="5">
        <v>799</v>
      </c>
      <c r="S28" s="5">
        <v>1628</v>
      </c>
      <c r="T28" s="5">
        <v>1232</v>
      </c>
      <c r="U28" s="6">
        <f t="shared" si="0"/>
        <v>161</v>
      </c>
    </row>
    <row r="29" spans="1:21" ht="12.75">
      <c r="A29" s="2" t="s">
        <v>34</v>
      </c>
      <c r="B29" s="3">
        <v>891</v>
      </c>
      <c r="C29" s="3">
        <v>1738</v>
      </c>
      <c r="D29" s="3">
        <v>981</v>
      </c>
      <c r="E29" s="4">
        <f t="shared" si="1"/>
        <v>3610</v>
      </c>
      <c r="F29" s="32">
        <v>891</v>
      </c>
      <c r="G29" s="32">
        <v>1738</v>
      </c>
      <c r="H29" s="32">
        <v>981</v>
      </c>
      <c r="I29" s="33">
        <v>3610</v>
      </c>
      <c r="J29" s="5">
        <v>0</v>
      </c>
      <c r="K29" s="5">
        <v>222</v>
      </c>
      <c r="L29" s="5">
        <v>97</v>
      </c>
      <c r="M29" s="5">
        <f t="shared" si="2"/>
        <v>319</v>
      </c>
      <c r="N29" s="49">
        <f t="shared" si="3"/>
        <v>891</v>
      </c>
      <c r="O29" s="49">
        <f t="shared" si="4"/>
        <v>1960</v>
      </c>
      <c r="P29" s="49">
        <f t="shared" si="5"/>
        <v>1078</v>
      </c>
      <c r="Q29" s="49">
        <f t="shared" si="6"/>
        <v>3929</v>
      </c>
      <c r="R29" s="5">
        <v>915</v>
      </c>
      <c r="S29" s="5">
        <v>1743</v>
      </c>
      <c r="T29" s="5">
        <v>1009</v>
      </c>
      <c r="U29" s="6">
        <f t="shared" si="0"/>
        <v>57</v>
      </c>
    </row>
    <row r="30" spans="1:21" ht="12.75">
      <c r="A30" s="2" t="s">
        <v>35</v>
      </c>
      <c r="B30" s="3">
        <v>310</v>
      </c>
      <c r="C30" s="3">
        <v>454</v>
      </c>
      <c r="D30" s="3">
        <v>357</v>
      </c>
      <c r="E30" s="4">
        <f t="shared" si="1"/>
        <v>1121</v>
      </c>
      <c r="F30" s="32">
        <v>310</v>
      </c>
      <c r="G30" s="32">
        <v>454</v>
      </c>
      <c r="H30" s="32">
        <v>357</v>
      </c>
      <c r="I30" s="33">
        <v>1121</v>
      </c>
      <c r="J30" s="5">
        <v>18</v>
      </c>
      <c r="K30" s="5">
        <v>58</v>
      </c>
      <c r="L30" s="5">
        <v>9</v>
      </c>
      <c r="M30" s="5">
        <f t="shared" si="2"/>
        <v>85</v>
      </c>
      <c r="N30" s="49">
        <f t="shared" si="3"/>
        <v>328</v>
      </c>
      <c r="O30" s="49">
        <f t="shared" si="4"/>
        <v>512</v>
      </c>
      <c r="P30" s="49">
        <f t="shared" si="5"/>
        <v>366</v>
      </c>
      <c r="Q30" s="49">
        <f t="shared" si="6"/>
        <v>1206</v>
      </c>
      <c r="R30" s="5">
        <v>308</v>
      </c>
      <c r="S30" s="5">
        <v>466</v>
      </c>
      <c r="T30" s="5">
        <v>366</v>
      </c>
      <c r="U30" s="6">
        <f t="shared" si="0"/>
        <v>19</v>
      </c>
    </row>
    <row r="31" spans="1:21" ht="12.75">
      <c r="A31" s="18" t="s">
        <v>36</v>
      </c>
      <c r="B31" s="3">
        <v>146</v>
      </c>
      <c r="C31" s="3">
        <v>636</v>
      </c>
      <c r="D31" s="3">
        <v>290</v>
      </c>
      <c r="E31" s="4">
        <f t="shared" si="1"/>
        <v>1072</v>
      </c>
      <c r="F31" s="32">
        <v>146</v>
      </c>
      <c r="G31" s="32">
        <v>636</v>
      </c>
      <c r="H31" s="32">
        <v>290</v>
      </c>
      <c r="I31" s="33">
        <v>1072</v>
      </c>
      <c r="J31" s="5">
        <v>0</v>
      </c>
      <c r="K31" s="5">
        <v>0</v>
      </c>
      <c r="L31" s="5">
        <v>0</v>
      </c>
      <c r="M31" s="5">
        <f t="shared" si="2"/>
        <v>0</v>
      </c>
      <c r="N31" s="49">
        <f t="shared" si="3"/>
        <v>146</v>
      </c>
      <c r="O31" s="49">
        <f t="shared" si="4"/>
        <v>636</v>
      </c>
      <c r="P31" s="49">
        <f t="shared" si="5"/>
        <v>290</v>
      </c>
      <c r="Q31" s="49">
        <f t="shared" si="6"/>
        <v>1072</v>
      </c>
      <c r="R31" s="5">
        <v>145</v>
      </c>
      <c r="S31" s="5">
        <v>664</v>
      </c>
      <c r="T31" s="5">
        <v>297</v>
      </c>
      <c r="U31" s="6">
        <f t="shared" si="0"/>
        <v>34</v>
      </c>
    </row>
    <row r="32" spans="1:21" ht="12" customHeight="1">
      <c r="A32" s="2" t="s">
        <v>37</v>
      </c>
      <c r="B32" s="3">
        <v>933</v>
      </c>
      <c r="C32" s="3">
        <v>1198</v>
      </c>
      <c r="D32" s="3">
        <v>1284</v>
      </c>
      <c r="E32" s="4">
        <f t="shared" si="1"/>
        <v>3415</v>
      </c>
      <c r="F32" s="32">
        <v>933</v>
      </c>
      <c r="G32" s="32">
        <v>1198</v>
      </c>
      <c r="H32" s="32">
        <v>1284</v>
      </c>
      <c r="I32" s="33">
        <v>3415</v>
      </c>
      <c r="J32" s="5">
        <v>23</v>
      </c>
      <c r="K32" s="5">
        <v>121</v>
      </c>
      <c r="L32" s="5">
        <v>17</v>
      </c>
      <c r="M32" s="5">
        <f t="shared" si="2"/>
        <v>161</v>
      </c>
      <c r="N32" s="49">
        <f t="shared" si="3"/>
        <v>956</v>
      </c>
      <c r="O32" s="49">
        <f t="shared" si="4"/>
        <v>1319</v>
      </c>
      <c r="P32" s="49">
        <f t="shared" si="5"/>
        <v>1301</v>
      </c>
      <c r="Q32" s="49">
        <f t="shared" si="6"/>
        <v>3576</v>
      </c>
      <c r="R32" s="5">
        <v>926</v>
      </c>
      <c r="S32" s="5">
        <v>1235</v>
      </c>
      <c r="T32" s="5">
        <v>1309</v>
      </c>
      <c r="U32" s="6">
        <f t="shared" si="0"/>
        <v>55</v>
      </c>
    </row>
    <row r="33" spans="1:21" ht="12.75">
      <c r="A33" s="2" t="s">
        <v>38</v>
      </c>
      <c r="B33" s="3">
        <v>72</v>
      </c>
      <c r="C33" s="3">
        <v>153</v>
      </c>
      <c r="D33" s="3">
        <v>93</v>
      </c>
      <c r="E33" s="4">
        <f t="shared" si="1"/>
        <v>318</v>
      </c>
      <c r="F33" s="32">
        <v>72</v>
      </c>
      <c r="G33" s="32">
        <v>153</v>
      </c>
      <c r="H33" s="32">
        <v>93</v>
      </c>
      <c r="I33" s="33">
        <v>318</v>
      </c>
      <c r="J33" s="5">
        <v>0</v>
      </c>
      <c r="K33" s="5">
        <v>25</v>
      </c>
      <c r="L33" s="5">
        <v>47</v>
      </c>
      <c r="M33" s="5">
        <f t="shared" si="2"/>
        <v>72</v>
      </c>
      <c r="N33" s="49">
        <f t="shared" si="3"/>
        <v>72</v>
      </c>
      <c r="O33" s="49">
        <f t="shared" si="4"/>
        <v>178</v>
      </c>
      <c r="P33" s="49">
        <f t="shared" si="5"/>
        <v>140</v>
      </c>
      <c r="Q33" s="49">
        <f t="shared" si="6"/>
        <v>390</v>
      </c>
      <c r="R33" s="5">
        <v>77</v>
      </c>
      <c r="S33" s="5">
        <v>165</v>
      </c>
      <c r="T33" s="5">
        <v>95</v>
      </c>
      <c r="U33" s="6">
        <f t="shared" si="0"/>
        <v>19</v>
      </c>
    </row>
    <row r="34" spans="1:21" ht="12.75">
      <c r="A34" s="18" t="s">
        <v>39</v>
      </c>
      <c r="B34" s="3">
        <v>24</v>
      </c>
      <c r="C34" s="3">
        <v>336</v>
      </c>
      <c r="D34" s="3">
        <v>121</v>
      </c>
      <c r="E34" s="4">
        <f t="shared" si="1"/>
        <v>481</v>
      </c>
      <c r="F34" s="32">
        <v>24</v>
      </c>
      <c r="G34" s="32">
        <v>336</v>
      </c>
      <c r="H34" s="32">
        <v>121</v>
      </c>
      <c r="I34" s="33">
        <v>481</v>
      </c>
      <c r="J34" s="5">
        <v>0</v>
      </c>
      <c r="K34" s="5">
        <v>3</v>
      </c>
      <c r="L34" s="5">
        <v>10</v>
      </c>
      <c r="M34" s="5">
        <f t="shared" si="2"/>
        <v>13</v>
      </c>
      <c r="N34" s="49">
        <f t="shared" si="3"/>
        <v>24</v>
      </c>
      <c r="O34" s="49">
        <f t="shared" si="4"/>
        <v>339</v>
      </c>
      <c r="P34" s="49">
        <f t="shared" si="5"/>
        <v>131</v>
      </c>
      <c r="Q34" s="49">
        <f t="shared" si="6"/>
        <v>494</v>
      </c>
      <c r="R34" s="5">
        <v>24</v>
      </c>
      <c r="S34" s="5">
        <v>340</v>
      </c>
      <c r="T34" s="5">
        <v>121</v>
      </c>
      <c r="U34" s="6">
        <f t="shared" si="0"/>
        <v>4</v>
      </c>
    </row>
    <row r="35" spans="1:21" ht="12.75">
      <c r="A35" s="18" t="s">
        <v>40</v>
      </c>
      <c r="B35" s="3">
        <v>379</v>
      </c>
      <c r="C35" s="3">
        <v>1192</v>
      </c>
      <c r="D35" s="3">
        <v>737</v>
      </c>
      <c r="E35" s="4">
        <f t="shared" si="1"/>
        <v>2308</v>
      </c>
      <c r="F35" s="32">
        <v>379</v>
      </c>
      <c r="G35" s="32">
        <v>1192</v>
      </c>
      <c r="H35" s="32">
        <v>737</v>
      </c>
      <c r="I35" s="33">
        <v>2308</v>
      </c>
      <c r="J35" s="5">
        <v>0</v>
      </c>
      <c r="K35" s="5">
        <v>39</v>
      </c>
      <c r="L35" s="5">
        <v>59</v>
      </c>
      <c r="M35" s="5">
        <f t="shared" si="2"/>
        <v>98</v>
      </c>
      <c r="N35" s="49">
        <f t="shared" si="3"/>
        <v>379</v>
      </c>
      <c r="O35" s="49">
        <f t="shared" si="4"/>
        <v>1231</v>
      </c>
      <c r="P35" s="49">
        <f t="shared" si="5"/>
        <v>796</v>
      </c>
      <c r="Q35" s="49">
        <f t="shared" si="6"/>
        <v>2406</v>
      </c>
      <c r="R35" s="5">
        <v>378</v>
      </c>
      <c r="S35" s="5">
        <v>1209</v>
      </c>
      <c r="T35" s="5">
        <v>768</v>
      </c>
      <c r="U35" s="6">
        <f t="shared" si="0"/>
        <v>47</v>
      </c>
    </row>
    <row r="36" spans="1:21" ht="12.75">
      <c r="A36" s="2" t="s">
        <v>41</v>
      </c>
      <c r="B36" s="3">
        <v>1762</v>
      </c>
      <c r="C36" s="3">
        <v>3425</v>
      </c>
      <c r="D36" s="3">
        <v>3050</v>
      </c>
      <c r="E36" s="4">
        <f t="shared" si="1"/>
        <v>8237</v>
      </c>
      <c r="F36" s="32">
        <v>1762</v>
      </c>
      <c r="G36" s="32">
        <v>3425</v>
      </c>
      <c r="H36" s="32">
        <v>3050</v>
      </c>
      <c r="I36" s="33">
        <v>8237</v>
      </c>
      <c r="J36" s="5">
        <v>0</v>
      </c>
      <c r="K36" s="5">
        <v>165</v>
      </c>
      <c r="L36" s="5">
        <v>118</v>
      </c>
      <c r="M36" s="5">
        <f t="shared" si="2"/>
        <v>283</v>
      </c>
      <c r="N36" s="49">
        <f t="shared" si="3"/>
        <v>1762</v>
      </c>
      <c r="O36" s="49">
        <f t="shared" si="4"/>
        <v>3590</v>
      </c>
      <c r="P36" s="49">
        <f t="shared" si="5"/>
        <v>3168</v>
      </c>
      <c r="Q36" s="49">
        <f t="shared" si="6"/>
        <v>8520</v>
      </c>
      <c r="R36" s="5">
        <v>1754</v>
      </c>
      <c r="S36" s="5">
        <v>3567</v>
      </c>
      <c r="T36" s="5">
        <v>3201</v>
      </c>
      <c r="U36" s="6">
        <f aca="true" t="shared" si="7" ref="U36:U56">SUM(R36:T36)-I36</f>
        <v>285</v>
      </c>
    </row>
    <row r="37" spans="1:21" ht="12.75">
      <c r="A37" s="2" t="s">
        <v>42</v>
      </c>
      <c r="B37" s="3">
        <v>671</v>
      </c>
      <c r="C37" s="3">
        <v>1303</v>
      </c>
      <c r="D37" s="3">
        <v>1013</v>
      </c>
      <c r="E37" s="4">
        <f t="shared" si="1"/>
        <v>2987</v>
      </c>
      <c r="F37" s="32">
        <v>671</v>
      </c>
      <c r="G37" s="32">
        <v>1303</v>
      </c>
      <c r="H37" s="32">
        <v>1013</v>
      </c>
      <c r="I37" s="33">
        <v>2987</v>
      </c>
      <c r="J37" s="5">
        <v>0</v>
      </c>
      <c r="K37" s="5">
        <v>87</v>
      </c>
      <c r="L37" s="5">
        <v>3</v>
      </c>
      <c r="M37" s="5">
        <f t="shared" si="2"/>
        <v>90</v>
      </c>
      <c r="N37" s="49">
        <f t="shared" si="3"/>
        <v>671</v>
      </c>
      <c r="O37" s="49">
        <f t="shared" si="4"/>
        <v>1390</v>
      </c>
      <c r="P37" s="49">
        <f t="shared" si="5"/>
        <v>1016</v>
      </c>
      <c r="Q37" s="49">
        <f t="shared" si="6"/>
        <v>3077</v>
      </c>
      <c r="R37" s="5">
        <v>666</v>
      </c>
      <c r="S37" s="5">
        <v>1470</v>
      </c>
      <c r="T37" s="5">
        <v>1048</v>
      </c>
      <c r="U37" s="6">
        <f t="shared" si="7"/>
        <v>197</v>
      </c>
    </row>
    <row r="38" spans="1:21" ht="12.75">
      <c r="A38" s="2" t="s">
        <v>43</v>
      </c>
      <c r="B38" s="3">
        <v>165</v>
      </c>
      <c r="C38" s="3">
        <v>403</v>
      </c>
      <c r="D38" s="3">
        <v>217</v>
      </c>
      <c r="E38" s="4">
        <f t="shared" si="1"/>
        <v>785</v>
      </c>
      <c r="F38" s="32">
        <v>165</v>
      </c>
      <c r="G38" s="32">
        <v>403</v>
      </c>
      <c r="H38" s="32">
        <v>217</v>
      </c>
      <c r="I38" s="33">
        <v>785</v>
      </c>
      <c r="J38" s="5">
        <v>2</v>
      </c>
      <c r="K38" s="5">
        <v>29</v>
      </c>
      <c r="L38" s="5">
        <v>10</v>
      </c>
      <c r="M38" s="5">
        <f t="shared" si="2"/>
        <v>41</v>
      </c>
      <c r="N38" s="49">
        <f t="shared" si="3"/>
        <v>167</v>
      </c>
      <c r="O38" s="49">
        <f t="shared" si="4"/>
        <v>432</v>
      </c>
      <c r="P38" s="49">
        <f t="shared" si="5"/>
        <v>227</v>
      </c>
      <c r="Q38" s="49">
        <f t="shared" si="6"/>
        <v>826</v>
      </c>
      <c r="R38" s="5">
        <v>164</v>
      </c>
      <c r="S38" s="5">
        <v>408</v>
      </c>
      <c r="T38" s="5">
        <v>223</v>
      </c>
      <c r="U38" s="6">
        <f t="shared" si="7"/>
        <v>10</v>
      </c>
    </row>
    <row r="39" spans="1:21" ht="12.75">
      <c r="A39" s="2" t="s">
        <v>44</v>
      </c>
      <c r="B39" s="3">
        <v>86</v>
      </c>
      <c r="C39" s="3">
        <v>85</v>
      </c>
      <c r="D39" s="3">
        <v>98</v>
      </c>
      <c r="E39" s="4">
        <f t="shared" si="1"/>
        <v>269</v>
      </c>
      <c r="F39" s="32">
        <v>86</v>
      </c>
      <c r="G39" s="32">
        <v>85</v>
      </c>
      <c r="H39" s="32">
        <v>98</v>
      </c>
      <c r="I39" s="33">
        <v>269</v>
      </c>
      <c r="J39" s="5">
        <v>2</v>
      </c>
      <c r="K39" s="5">
        <v>22</v>
      </c>
      <c r="L39" s="5">
        <v>20</v>
      </c>
      <c r="M39" s="5">
        <f t="shared" si="2"/>
        <v>44</v>
      </c>
      <c r="N39" s="49">
        <f t="shared" si="3"/>
        <v>88</v>
      </c>
      <c r="O39" s="49">
        <f t="shared" si="4"/>
        <v>107</v>
      </c>
      <c r="P39" s="49">
        <f t="shared" si="5"/>
        <v>118</v>
      </c>
      <c r="Q39" s="49">
        <f t="shared" si="6"/>
        <v>313</v>
      </c>
      <c r="R39" s="5">
        <v>83</v>
      </c>
      <c r="S39" s="5">
        <v>85</v>
      </c>
      <c r="T39" s="5">
        <v>102</v>
      </c>
      <c r="U39" s="6">
        <f t="shared" si="7"/>
        <v>1</v>
      </c>
    </row>
    <row r="40" spans="1:21" ht="12.75">
      <c r="A40" s="2" t="s">
        <v>45</v>
      </c>
      <c r="B40" s="3">
        <v>338</v>
      </c>
      <c r="C40" s="3">
        <v>497</v>
      </c>
      <c r="D40" s="3">
        <v>183</v>
      </c>
      <c r="E40" s="4">
        <f t="shared" si="1"/>
        <v>1018</v>
      </c>
      <c r="F40" s="32">
        <v>338</v>
      </c>
      <c r="G40" s="32">
        <v>497</v>
      </c>
      <c r="H40" s="32">
        <v>183</v>
      </c>
      <c r="I40" s="33">
        <v>1018</v>
      </c>
      <c r="J40" s="5">
        <v>0</v>
      </c>
      <c r="K40" s="5">
        <v>10</v>
      </c>
      <c r="L40" s="5">
        <v>5</v>
      </c>
      <c r="M40" s="5">
        <f t="shared" si="2"/>
        <v>15</v>
      </c>
      <c r="N40" s="49">
        <f t="shared" si="3"/>
        <v>338</v>
      </c>
      <c r="O40" s="49">
        <f t="shared" si="4"/>
        <v>507</v>
      </c>
      <c r="P40" s="49">
        <f t="shared" si="5"/>
        <v>188</v>
      </c>
      <c r="Q40" s="49">
        <f t="shared" si="6"/>
        <v>1033</v>
      </c>
      <c r="R40" s="5">
        <v>344</v>
      </c>
      <c r="S40" s="5">
        <v>530</v>
      </c>
      <c r="T40" s="5">
        <v>204</v>
      </c>
      <c r="U40" s="6">
        <f t="shared" si="7"/>
        <v>60</v>
      </c>
    </row>
    <row r="41" spans="1:21" ht="12.75">
      <c r="A41" s="2" t="s">
        <v>46</v>
      </c>
      <c r="B41" s="3">
        <v>248</v>
      </c>
      <c r="C41" s="3">
        <v>449</v>
      </c>
      <c r="D41" s="3">
        <v>360</v>
      </c>
      <c r="E41" s="4">
        <f t="shared" si="1"/>
        <v>1057</v>
      </c>
      <c r="F41" s="32">
        <v>248</v>
      </c>
      <c r="G41" s="32">
        <v>449</v>
      </c>
      <c r="H41" s="32">
        <v>360</v>
      </c>
      <c r="I41" s="33">
        <v>1057</v>
      </c>
      <c r="J41" s="5">
        <v>0</v>
      </c>
      <c r="K41" s="5">
        <v>52</v>
      </c>
      <c r="L41" s="5">
        <v>45</v>
      </c>
      <c r="M41" s="5">
        <f t="shared" si="2"/>
        <v>97</v>
      </c>
      <c r="N41" s="49">
        <f t="shared" si="3"/>
        <v>248</v>
      </c>
      <c r="O41" s="49">
        <f t="shared" si="4"/>
        <v>501</v>
      </c>
      <c r="P41" s="49">
        <f t="shared" si="5"/>
        <v>405</v>
      </c>
      <c r="Q41" s="49">
        <f t="shared" si="6"/>
        <v>1154</v>
      </c>
      <c r="R41" s="5">
        <v>248</v>
      </c>
      <c r="S41" s="5">
        <v>475</v>
      </c>
      <c r="T41" s="5">
        <v>368</v>
      </c>
      <c r="U41" s="6">
        <f t="shared" si="7"/>
        <v>34</v>
      </c>
    </row>
    <row r="42" spans="1:21" ht="12.75">
      <c r="A42" s="2" t="s">
        <v>47</v>
      </c>
      <c r="B42" s="3">
        <v>634</v>
      </c>
      <c r="C42" s="3">
        <v>1401</v>
      </c>
      <c r="D42" s="3">
        <v>1072</v>
      </c>
      <c r="E42" s="4">
        <f t="shared" si="1"/>
        <v>3107</v>
      </c>
      <c r="F42" s="32">
        <v>634</v>
      </c>
      <c r="G42" s="32">
        <v>1401</v>
      </c>
      <c r="H42" s="32">
        <v>1072</v>
      </c>
      <c r="I42" s="33">
        <v>3107</v>
      </c>
      <c r="J42" s="5">
        <v>14</v>
      </c>
      <c r="K42" s="5">
        <v>10</v>
      </c>
      <c r="L42" s="5">
        <v>27</v>
      </c>
      <c r="M42" s="5">
        <f t="shared" si="2"/>
        <v>51</v>
      </c>
      <c r="N42" s="49">
        <f t="shared" si="3"/>
        <v>648</v>
      </c>
      <c r="O42" s="49">
        <f t="shared" si="4"/>
        <v>1411</v>
      </c>
      <c r="P42" s="49">
        <f t="shared" si="5"/>
        <v>1099</v>
      </c>
      <c r="Q42" s="49">
        <f t="shared" si="6"/>
        <v>3158</v>
      </c>
      <c r="R42" s="5">
        <v>693</v>
      </c>
      <c r="S42" s="5">
        <v>1273</v>
      </c>
      <c r="T42" s="5">
        <v>978</v>
      </c>
      <c r="U42" s="6">
        <f t="shared" si="7"/>
        <v>-163</v>
      </c>
    </row>
    <row r="43" spans="1:21" ht="12.75">
      <c r="A43" s="2" t="s">
        <v>48</v>
      </c>
      <c r="B43" s="3">
        <v>98</v>
      </c>
      <c r="C43" s="3">
        <v>494</v>
      </c>
      <c r="D43" s="3">
        <v>198</v>
      </c>
      <c r="E43" s="4">
        <f t="shared" si="1"/>
        <v>790</v>
      </c>
      <c r="F43" s="32">
        <v>98</v>
      </c>
      <c r="G43" s="32">
        <v>494</v>
      </c>
      <c r="H43" s="32">
        <v>198</v>
      </c>
      <c r="I43" s="33">
        <v>790</v>
      </c>
      <c r="J43" s="5">
        <v>2</v>
      </c>
      <c r="K43" s="5">
        <v>9</v>
      </c>
      <c r="L43" s="5">
        <v>30</v>
      </c>
      <c r="M43" s="5">
        <f t="shared" si="2"/>
        <v>41</v>
      </c>
      <c r="N43" s="49">
        <f t="shared" si="3"/>
        <v>100</v>
      </c>
      <c r="O43" s="49">
        <f t="shared" si="4"/>
        <v>503</v>
      </c>
      <c r="P43" s="49">
        <f t="shared" si="5"/>
        <v>228</v>
      </c>
      <c r="Q43" s="49">
        <f t="shared" si="6"/>
        <v>831</v>
      </c>
      <c r="R43" s="5">
        <v>98</v>
      </c>
      <c r="S43" s="5">
        <v>497</v>
      </c>
      <c r="T43" s="5">
        <v>199</v>
      </c>
      <c r="U43" s="6">
        <f t="shared" si="7"/>
        <v>4</v>
      </c>
    </row>
    <row r="44" spans="1:21" ht="12.75">
      <c r="A44" s="2" t="s">
        <v>49</v>
      </c>
      <c r="B44" s="3">
        <v>69</v>
      </c>
      <c r="C44" s="3">
        <v>273</v>
      </c>
      <c r="D44" s="3">
        <v>61</v>
      </c>
      <c r="E44" s="4">
        <f t="shared" si="1"/>
        <v>403</v>
      </c>
      <c r="F44" s="32">
        <v>69</v>
      </c>
      <c r="G44" s="32">
        <v>273</v>
      </c>
      <c r="H44" s="32">
        <v>61</v>
      </c>
      <c r="I44" s="33">
        <v>403</v>
      </c>
      <c r="J44" s="5">
        <v>0</v>
      </c>
      <c r="K44" s="5">
        <v>11</v>
      </c>
      <c r="L44" s="5">
        <v>3</v>
      </c>
      <c r="M44" s="5">
        <f t="shared" si="2"/>
        <v>14</v>
      </c>
      <c r="N44" s="49">
        <f t="shared" si="3"/>
        <v>69</v>
      </c>
      <c r="O44" s="49">
        <f t="shared" si="4"/>
        <v>284</v>
      </c>
      <c r="P44" s="49">
        <f t="shared" si="5"/>
        <v>64</v>
      </c>
      <c r="Q44" s="49">
        <f t="shared" si="6"/>
        <v>417</v>
      </c>
      <c r="R44" s="5">
        <v>68</v>
      </c>
      <c r="S44" s="5">
        <v>278</v>
      </c>
      <c r="T44" s="5">
        <v>62</v>
      </c>
      <c r="U44" s="6">
        <f t="shared" si="7"/>
        <v>5</v>
      </c>
    </row>
    <row r="45" spans="1:21" ht="12.75">
      <c r="A45" s="2" t="s">
        <v>50</v>
      </c>
      <c r="B45" s="3">
        <v>583</v>
      </c>
      <c r="C45" s="3">
        <v>968</v>
      </c>
      <c r="D45" s="3">
        <v>839</v>
      </c>
      <c r="E45" s="4">
        <f t="shared" si="1"/>
        <v>2390</v>
      </c>
      <c r="F45" s="32">
        <v>583</v>
      </c>
      <c r="G45" s="32">
        <v>968</v>
      </c>
      <c r="H45" s="32">
        <v>839</v>
      </c>
      <c r="I45" s="33">
        <v>2390</v>
      </c>
      <c r="J45" s="5">
        <v>0</v>
      </c>
      <c r="K45" s="5">
        <v>19</v>
      </c>
      <c r="L45" s="5">
        <v>103</v>
      </c>
      <c r="M45" s="5">
        <f t="shared" si="2"/>
        <v>122</v>
      </c>
      <c r="N45" s="49">
        <f t="shared" si="3"/>
        <v>583</v>
      </c>
      <c r="O45" s="49">
        <f t="shared" si="4"/>
        <v>987</v>
      </c>
      <c r="P45" s="49">
        <f t="shared" si="5"/>
        <v>942</v>
      </c>
      <c r="Q45" s="49">
        <f t="shared" si="6"/>
        <v>2512</v>
      </c>
      <c r="R45" s="5">
        <v>582</v>
      </c>
      <c r="S45" s="5">
        <v>968</v>
      </c>
      <c r="T45" s="5">
        <v>849</v>
      </c>
      <c r="U45" s="6">
        <f t="shared" si="7"/>
        <v>9</v>
      </c>
    </row>
    <row r="46" spans="1:21" ht="12.75">
      <c r="A46" s="2" t="s">
        <v>51</v>
      </c>
      <c r="B46" s="3">
        <v>6</v>
      </c>
      <c r="C46" s="3">
        <v>408</v>
      </c>
      <c r="D46" s="3">
        <v>222</v>
      </c>
      <c r="E46" s="4">
        <f t="shared" si="1"/>
        <v>636</v>
      </c>
      <c r="F46" s="32">
        <v>6</v>
      </c>
      <c r="G46" s="32">
        <v>408</v>
      </c>
      <c r="H46" s="32">
        <v>222</v>
      </c>
      <c r="I46" s="33">
        <v>636</v>
      </c>
      <c r="J46" s="5">
        <v>2</v>
      </c>
      <c r="K46" s="5">
        <v>1</v>
      </c>
      <c r="L46" s="5">
        <v>20</v>
      </c>
      <c r="M46" s="5">
        <f t="shared" si="2"/>
        <v>23</v>
      </c>
      <c r="N46" s="49">
        <f t="shared" si="3"/>
        <v>8</v>
      </c>
      <c r="O46" s="49">
        <f t="shared" si="4"/>
        <v>409</v>
      </c>
      <c r="P46" s="49">
        <f t="shared" si="5"/>
        <v>242</v>
      </c>
      <c r="Q46" s="49">
        <f t="shared" si="6"/>
        <v>659</v>
      </c>
      <c r="R46" s="5">
        <v>6</v>
      </c>
      <c r="S46" s="5">
        <v>420</v>
      </c>
      <c r="T46" s="5">
        <v>226</v>
      </c>
      <c r="U46" s="6">
        <f t="shared" si="7"/>
        <v>16</v>
      </c>
    </row>
    <row r="47" spans="1:21" ht="12.75">
      <c r="A47" s="18" t="s">
        <v>52</v>
      </c>
      <c r="B47" s="3">
        <v>368</v>
      </c>
      <c r="C47" s="3">
        <v>520</v>
      </c>
      <c r="D47" s="3">
        <v>565</v>
      </c>
      <c r="E47" s="4">
        <f t="shared" si="1"/>
        <v>1453</v>
      </c>
      <c r="F47" s="32">
        <v>368</v>
      </c>
      <c r="G47" s="32">
        <v>520</v>
      </c>
      <c r="H47" s="32">
        <v>565</v>
      </c>
      <c r="I47" s="33">
        <v>1453</v>
      </c>
      <c r="J47" s="5">
        <v>0</v>
      </c>
      <c r="K47" s="5">
        <v>21</v>
      </c>
      <c r="L47" s="5">
        <v>18</v>
      </c>
      <c r="M47" s="5">
        <f t="shared" si="2"/>
        <v>39</v>
      </c>
      <c r="N47" s="49">
        <f t="shared" si="3"/>
        <v>368</v>
      </c>
      <c r="O47" s="49">
        <f t="shared" si="4"/>
        <v>541</v>
      </c>
      <c r="P47" s="49">
        <f t="shared" si="5"/>
        <v>583</v>
      </c>
      <c r="Q47" s="49">
        <f t="shared" si="6"/>
        <v>1492</v>
      </c>
      <c r="R47" s="5">
        <v>369</v>
      </c>
      <c r="S47" s="5">
        <v>522</v>
      </c>
      <c r="T47" s="5">
        <v>566</v>
      </c>
      <c r="U47" s="6">
        <f t="shared" si="7"/>
        <v>4</v>
      </c>
    </row>
    <row r="48" spans="1:21" ht="12.75">
      <c r="A48" s="2" t="s">
        <v>53</v>
      </c>
      <c r="B48" s="3">
        <v>701</v>
      </c>
      <c r="C48" s="3">
        <v>1302</v>
      </c>
      <c r="D48" s="3">
        <v>749</v>
      </c>
      <c r="E48" s="4">
        <f t="shared" si="1"/>
        <v>2752</v>
      </c>
      <c r="F48" s="32">
        <v>701</v>
      </c>
      <c r="G48" s="32">
        <v>1302</v>
      </c>
      <c r="H48" s="32">
        <v>749</v>
      </c>
      <c r="I48" s="33">
        <v>2752</v>
      </c>
      <c r="J48" s="5">
        <v>0</v>
      </c>
      <c r="K48" s="5">
        <v>68</v>
      </c>
      <c r="L48" s="5">
        <v>40</v>
      </c>
      <c r="M48" s="5">
        <f t="shared" si="2"/>
        <v>108</v>
      </c>
      <c r="N48" s="49">
        <f t="shared" si="3"/>
        <v>701</v>
      </c>
      <c r="O48" s="49">
        <f t="shared" si="4"/>
        <v>1370</v>
      </c>
      <c r="P48" s="49">
        <f t="shared" si="5"/>
        <v>789</v>
      </c>
      <c r="Q48" s="49">
        <f t="shared" si="6"/>
        <v>2860</v>
      </c>
      <c r="R48" s="5">
        <v>693</v>
      </c>
      <c r="S48" s="5">
        <v>1325</v>
      </c>
      <c r="T48" s="5">
        <v>749</v>
      </c>
      <c r="U48" s="6">
        <f t="shared" si="7"/>
        <v>15</v>
      </c>
    </row>
    <row r="49" spans="1:21" ht="12.75">
      <c r="A49" s="2" t="s">
        <v>54</v>
      </c>
      <c r="B49" s="3">
        <v>651</v>
      </c>
      <c r="C49" s="3">
        <v>526</v>
      </c>
      <c r="D49" s="3">
        <v>280</v>
      </c>
      <c r="E49" s="4">
        <f t="shared" si="1"/>
        <v>1457</v>
      </c>
      <c r="F49" s="32">
        <v>651</v>
      </c>
      <c r="G49" s="32">
        <v>526</v>
      </c>
      <c r="H49" s="32">
        <v>280</v>
      </c>
      <c r="I49" s="33">
        <v>1457</v>
      </c>
      <c r="J49" s="5">
        <v>9</v>
      </c>
      <c r="K49" s="5">
        <v>89</v>
      </c>
      <c r="L49" s="5">
        <v>65</v>
      </c>
      <c r="M49" s="5">
        <f t="shared" si="2"/>
        <v>163</v>
      </c>
      <c r="N49" s="49">
        <f t="shared" si="3"/>
        <v>660</v>
      </c>
      <c r="O49" s="49">
        <f t="shared" si="4"/>
        <v>615</v>
      </c>
      <c r="P49" s="49">
        <f t="shared" si="5"/>
        <v>345</v>
      </c>
      <c r="Q49" s="49">
        <f t="shared" si="6"/>
        <v>1620</v>
      </c>
      <c r="R49" s="5">
        <v>667</v>
      </c>
      <c r="S49" s="5">
        <v>519</v>
      </c>
      <c r="T49" s="5">
        <v>281</v>
      </c>
      <c r="U49" s="6">
        <f t="shared" si="7"/>
        <v>10</v>
      </c>
    </row>
    <row r="50" spans="1:21" ht="12.75">
      <c r="A50" s="2" t="s">
        <v>55</v>
      </c>
      <c r="B50" s="3">
        <v>15</v>
      </c>
      <c r="C50" s="3">
        <v>238</v>
      </c>
      <c r="D50" s="3">
        <v>103</v>
      </c>
      <c r="E50" s="4">
        <f t="shared" si="1"/>
        <v>356</v>
      </c>
      <c r="F50" s="32">
        <v>15</v>
      </c>
      <c r="G50" s="32">
        <v>238</v>
      </c>
      <c r="H50" s="32">
        <v>103</v>
      </c>
      <c r="I50" s="33">
        <v>356</v>
      </c>
      <c r="J50" s="5">
        <v>0</v>
      </c>
      <c r="K50" s="5">
        <v>10</v>
      </c>
      <c r="L50" s="5">
        <v>2</v>
      </c>
      <c r="M50" s="5">
        <f t="shared" si="2"/>
        <v>12</v>
      </c>
      <c r="N50" s="49">
        <f t="shared" si="3"/>
        <v>15</v>
      </c>
      <c r="O50" s="49">
        <f t="shared" si="4"/>
        <v>248</v>
      </c>
      <c r="P50" s="49">
        <f t="shared" si="5"/>
        <v>105</v>
      </c>
      <c r="Q50" s="49">
        <f t="shared" si="6"/>
        <v>368</v>
      </c>
      <c r="R50" s="5">
        <v>18</v>
      </c>
      <c r="S50" s="5">
        <v>224</v>
      </c>
      <c r="T50" s="5">
        <v>106</v>
      </c>
      <c r="U50" s="6">
        <f t="shared" si="7"/>
        <v>-8</v>
      </c>
    </row>
    <row r="51" spans="1:21" ht="12.75">
      <c r="A51" s="2" t="s">
        <v>56</v>
      </c>
      <c r="B51" s="3">
        <v>529</v>
      </c>
      <c r="C51" s="3">
        <v>969</v>
      </c>
      <c r="D51" s="3">
        <v>1010</v>
      </c>
      <c r="E51" s="4">
        <f t="shared" si="1"/>
        <v>2508</v>
      </c>
      <c r="F51" s="32">
        <v>529</v>
      </c>
      <c r="G51" s="32">
        <v>969</v>
      </c>
      <c r="H51" s="32">
        <v>1010</v>
      </c>
      <c r="I51" s="33">
        <v>2508</v>
      </c>
      <c r="J51" s="5">
        <v>4</v>
      </c>
      <c r="K51" s="5">
        <v>76</v>
      </c>
      <c r="L51" s="5">
        <v>59</v>
      </c>
      <c r="M51" s="5">
        <f t="shared" si="2"/>
        <v>139</v>
      </c>
      <c r="N51" s="49">
        <f t="shared" si="3"/>
        <v>533</v>
      </c>
      <c r="O51" s="49">
        <f t="shared" si="4"/>
        <v>1045</v>
      </c>
      <c r="P51" s="49">
        <f t="shared" si="5"/>
        <v>1069</v>
      </c>
      <c r="Q51" s="49">
        <f t="shared" si="6"/>
        <v>2647</v>
      </c>
      <c r="R51" s="5">
        <v>537</v>
      </c>
      <c r="S51" s="5">
        <v>986</v>
      </c>
      <c r="T51" s="5">
        <v>1007</v>
      </c>
      <c r="U51" s="6">
        <f t="shared" si="7"/>
        <v>22</v>
      </c>
    </row>
    <row r="52" spans="1:21" ht="12.75">
      <c r="A52" s="2" t="s">
        <v>57</v>
      </c>
      <c r="B52" s="3">
        <v>17</v>
      </c>
      <c r="C52" s="3">
        <v>124</v>
      </c>
      <c r="D52" s="3">
        <v>100</v>
      </c>
      <c r="E52" s="4">
        <f t="shared" si="1"/>
        <v>241</v>
      </c>
      <c r="F52" s="32">
        <v>17</v>
      </c>
      <c r="G52" s="32">
        <v>124</v>
      </c>
      <c r="H52" s="32">
        <v>100</v>
      </c>
      <c r="I52" s="33">
        <v>241</v>
      </c>
      <c r="J52" s="5">
        <v>0</v>
      </c>
      <c r="K52" s="5">
        <v>17</v>
      </c>
      <c r="L52" s="5">
        <v>18</v>
      </c>
      <c r="M52" s="5">
        <f t="shared" si="2"/>
        <v>35</v>
      </c>
      <c r="N52" s="49">
        <f t="shared" si="3"/>
        <v>17</v>
      </c>
      <c r="O52" s="49">
        <f t="shared" si="4"/>
        <v>141</v>
      </c>
      <c r="P52" s="49">
        <f t="shared" si="5"/>
        <v>118</v>
      </c>
      <c r="Q52" s="49">
        <f t="shared" si="6"/>
        <v>276</v>
      </c>
      <c r="R52" s="5">
        <v>17</v>
      </c>
      <c r="S52" s="5">
        <v>129</v>
      </c>
      <c r="T52" s="5">
        <v>105</v>
      </c>
      <c r="U52" s="6">
        <f t="shared" si="7"/>
        <v>10</v>
      </c>
    </row>
    <row r="53" spans="1:21" ht="12.75">
      <c r="A53" s="2" t="s">
        <v>58</v>
      </c>
      <c r="B53" s="3">
        <v>51</v>
      </c>
      <c r="C53" s="3">
        <v>88</v>
      </c>
      <c r="D53" s="3">
        <v>74</v>
      </c>
      <c r="E53" s="4">
        <f t="shared" si="1"/>
        <v>213</v>
      </c>
      <c r="F53" s="32">
        <v>51</v>
      </c>
      <c r="G53" s="32">
        <v>88</v>
      </c>
      <c r="H53" s="32">
        <v>74</v>
      </c>
      <c r="I53" s="33">
        <v>213</v>
      </c>
      <c r="J53" s="5">
        <v>1</v>
      </c>
      <c r="K53" s="5">
        <v>21</v>
      </c>
      <c r="L53" s="5">
        <v>28</v>
      </c>
      <c r="M53" s="5">
        <f t="shared" si="2"/>
        <v>50</v>
      </c>
      <c r="N53" s="49">
        <f t="shared" si="3"/>
        <v>52</v>
      </c>
      <c r="O53" s="49">
        <f t="shared" si="4"/>
        <v>109</v>
      </c>
      <c r="P53" s="49">
        <f t="shared" si="5"/>
        <v>102</v>
      </c>
      <c r="Q53" s="49">
        <f t="shared" si="6"/>
        <v>263</v>
      </c>
      <c r="R53" s="5">
        <v>46</v>
      </c>
      <c r="S53" s="5">
        <v>92</v>
      </c>
      <c r="T53" s="5">
        <v>78</v>
      </c>
      <c r="U53" s="6">
        <f t="shared" si="7"/>
        <v>3</v>
      </c>
    </row>
    <row r="54" spans="1:21" ht="12.75">
      <c r="A54" s="2" t="s">
        <v>59</v>
      </c>
      <c r="B54" s="3">
        <v>67</v>
      </c>
      <c r="C54" s="3">
        <v>194</v>
      </c>
      <c r="D54" s="3">
        <v>106</v>
      </c>
      <c r="E54" s="4">
        <f t="shared" si="1"/>
        <v>367</v>
      </c>
      <c r="F54" s="32">
        <v>67</v>
      </c>
      <c r="G54" s="32">
        <v>194</v>
      </c>
      <c r="H54" s="32">
        <v>106</v>
      </c>
      <c r="I54" s="33">
        <v>367</v>
      </c>
      <c r="J54" s="5">
        <v>0</v>
      </c>
      <c r="K54" s="5">
        <v>20</v>
      </c>
      <c r="L54" s="5">
        <v>0</v>
      </c>
      <c r="M54" s="5">
        <f t="shared" si="2"/>
        <v>20</v>
      </c>
      <c r="N54" s="49">
        <f t="shared" si="3"/>
        <v>67</v>
      </c>
      <c r="O54" s="49">
        <f t="shared" si="4"/>
        <v>214</v>
      </c>
      <c r="P54" s="49">
        <f t="shared" si="5"/>
        <v>106</v>
      </c>
      <c r="Q54" s="49">
        <f t="shared" si="6"/>
        <v>387</v>
      </c>
      <c r="R54" s="5">
        <v>66</v>
      </c>
      <c r="S54" s="5">
        <v>220</v>
      </c>
      <c r="T54" s="5">
        <v>106</v>
      </c>
      <c r="U54" s="6">
        <f t="shared" si="7"/>
        <v>25</v>
      </c>
    </row>
    <row r="55" spans="1:21" ht="12.75">
      <c r="A55" s="2" t="s">
        <v>60</v>
      </c>
      <c r="B55" s="3">
        <v>999</v>
      </c>
      <c r="C55" s="3">
        <v>1278</v>
      </c>
      <c r="D55" s="3">
        <v>1650</v>
      </c>
      <c r="E55" s="4">
        <f t="shared" si="1"/>
        <v>3927</v>
      </c>
      <c r="F55" s="32">
        <v>999</v>
      </c>
      <c r="G55" s="32">
        <v>1278</v>
      </c>
      <c r="H55" s="32">
        <v>1650</v>
      </c>
      <c r="I55" s="33">
        <v>3927</v>
      </c>
      <c r="J55" s="5">
        <v>0</v>
      </c>
      <c r="K55" s="5">
        <v>30</v>
      </c>
      <c r="L55" s="5">
        <v>22</v>
      </c>
      <c r="M55" s="5">
        <f t="shared" si="2"/>
        <v>52</v>
      </c>
      <c r="N55" s="49">
        <f t="shared" si="3"/>
        <v>999</v>
      </c>
      <c r="O55" s="49">
        <f t="shared" si="4"/>
        <v>1308</v>
      </c>
      <c r="P55" s="49">
        <f t="shared" si="5"/>
        <v>1672</v>
      </c>
      <c r="Q55" s="49">
        <f t="shared" si="6"/>
        <v>3979</v>
      </c>
      <c r="R55" s="5">
        <v>1003</v>
      </c>
      <c r="S55" s="5">
        <v>1279</v>
      </c>
      <c r="T55" s="5">
        <v>1704</v>
      </c>
      <c r="U55" s="6">
        <f t="shared" si="7"/>
        <v>59</v>
      </c>
    </row>
    <row r="56" spans="1:21" ht="12.75">
      <c r="A56" s="2" t="s">
        <v>61</v>
      </c>
      <c r="B56" s="3">
        <v>0</v>
      </c>
      <c r="C56" s="3">
        <v>30</v>
      </c>
      <c r="D56" s="3">
        <v>45</v>
      </c>
      <c r="E56" s="4">
        <f t="shared" si="1"/>
        <v>75</v>
      </c>
      <c r="F56" s="32">
        <v>0</v>
      </c>
      <c r="G56" s="32">
        <v>30</v>
      </c>
      <c r="H56" s="32">
        <v>45</v>
      </c>
      <c r="I56" s="33">
        <v>75</v>
      </c>
      <c r="J56" s="5">
        <v>0</v>
      </c>
      <c r="K56" s="5">
        <v>40</v>
      </c>
      <c r="L56" s="5">
        <v>70</v>
      </c>
      <c r="M56" s="5">
        <f t="shared" si="2"/>
        <v>110</v>
      </c>
      <c r="N56" s="49">
        <f t="shared" si="3"/>
        <v>0</v>
      </c>
      <c r="O56" s="49">
        <f t="shared" si="4"/>
        <v>70</v>
      </c>
      <c r="P56" s="49">
        <f t="shared" si="5"/>
        <v>115</v>
      </c>
      <c r="Q56" s="49">
        <f t="shared" si="6"/>
        <v>185</v>
      </c>
      <c r="R56" s="5">
        <v>0</v>
      </c>
      <c r="S56" s="5">
        <v>17</v>
      </c>
      <c r="T56" s="5">
        <v>28</v>
      </c>
      <c r="U56" s="6">
        <f t="shared" si="7"/>
        <v>-30</v>
      </c>
    </row>
    <row r="57" spans="1:21" ht="12.75">
      <c r="A57" s="2" t="s">
        <v>62</v>
      </c>
      <c r="B57" s="3"/>
      <c r="C57" s="3"/>
      <c r="D57" s="3"/>
      <c r="E57" s="4"/>
      <c r="F57" s="32">
        <v>0</v>
      </c>
      <c r="G57" s="32">
        <v>0</v>
      </c>
      <c r="H57" s="32">
        <v>0</v>
      </c>
      <c r="I57" s="33">
        <v>0</v>
      </c>
      <c r="J57" s="5">
        <v>0</v>
      </c>
      <c r="K57" s="5">
        <v>50</v>
      </c>
      <c r="L57" s="5">
        <v>80</v>
      </c>
      <c r="M57" s="5">
        <f t="shared" si="2"/>
        <v>130</v>
      </c>
      <c r="N57" s="49">
        <f t="shared" si="3"/>
        <v>0</v>
      </c>
      <c r="O57" s="49">
        <f t="shared" si="4"/>
        <v>50</v>
      </c>
      <c r="P57" s="49">
        <f t="shared" si="5"/>
        <v>80</v>
      </c>
      <c r="Q57" s="49">
        <f t="shared" si="6"/>
        <v>130</v>
      </c>
      <c r="R57" s="5"/>
      <c r="S57" s="5"/>
      <c r="T57" s="5"/>
      <c r="U57" s="6"/>
    </row>
    <row r="58" spans="1:21" ht="12.75">
      <c r="A58" s="2" t="s">
        <v>63</v>
      </c>
      <c r="B58" s="3">
        <v>0</v>
      </c>
      <c r="C58" s="3">
        <v>270</v>
      </c>
      <c r="D58" s="3">
        <v>342</v>
      </c>
      <c r="E58" s="4">
        <f t="shared" si="1"/>
        <v>612</v>
      </c>
      <c r="F58" s="32">
        <v>0</v>
      </c>
      <c r="G58" s="32">
        <v>270</v>
      </c>
      <c r="H58" s="32">
        <v>342</v>
      </c>
      <c r="I58" s="33">
        <v>612</v>
      </c>
      <c r="J58" s="5">
        <v>0</v>
      </c>
      <c r="K58" s="5">
        <v>40</v>
      </c>
      <c r="L58" s="5">
        <v>40</v>
      </c>
      <c r="M58" s="5">
        <f t="shared" si="2"/>
        <v>80</v>
      </c>
      <c r="N58" s="49">
        <f t="shared" si="3"/>
        <v>0</v>
      </c>
      <c r="O58" s="49">
        <f t="shared" si="4"/>
        <v>310</v>
      </c>
      <c r="P58" s="49">
        <f t="shared" si="5"/>
        <v>382</v>
      </c>
      <c r="Q58" s="49">
        <f t="shared" si="6"/>
        <v>692</v>
      </c>
      <c r="R58" s="5">
        <v>0</v>
      </c>
      <c r="S58" s="5">
        <v>275</v>
      </c>
      <c r="T58" s="5">
        <v>368</v>
      </c>
      <c r="U58" s="6">
        <f>SUM(R58:T58)-I58</f>
        <v>31</v>
      </c>
    </row>
    <row r="59" spans="1:21" ht="12.75">
      <c r="A59" s="18" t="s">
        <v>64</v>
      </c>
      <c r="B59" s="3">
        <v>76</v>
      </c>
      <c r="C59" s="3">
        <v>111</v>
      </c>
      <c r="D59" s="3">
        <v>83</v>
      </c>
      <c r="E59" s="4">
        <f t="shared" si="1"/>
        <v>270</v>
      </c>
      <c r="F59" s="32">
        <v>76</v>
      </c>
      <c r="G59" s="32">
        <v>111</v>
      </c>
      <c r="H59" s="32">
        <v>83</v>
      </c>
      <c r="I59" s="33">
        <v>270</v>
      </c>
      <c r="J59" s="5">
        <v>0</v>
      </c>
      <c r="K59" s="51">
        <v>4</v>
      </c>
      <c r="L59" s="5">
        <v>23</v>
      </c>
      <c r="M59" s="5">
        <f t="shared" si="2"/>
        <v>27</v>
      </c>
      <c r="N59" s="49">
        <f t="shared" si="3"/>
        <v>76</v>
      </c>
      <c r="O59" s="49">
        <f t="shared" si="4"/>
        <v>115</v>
      </c>
      <c r="P59" s="49">
        <f t="shared" si="5"/>
        <v>106</v>
      </c>
      <c r="Q59" s="49">
        <f t="shared" si="6"/>
        <v>297</v>
      </c>
      <c r="R59" s="5">
        <v>73</v>
      </c>
      <c r="S59" s="5">
        <v>112</v>
      </c>
      <c r="T59" s="5">
        <v>78</v>
      </c>
      <c r="U59" s="6">
        <f>SUM(R59:T59)-I59</f>
        <v>-7</v>
      </c>
    </row>
    <row r="60" spans="1:21" ht="12.75">
      <c r="A60" s="2" t="s">
        <v>65</v>
      </c>
      <c r="B60" s="3">
        <v>297</v>
      </c>
      <c r="C60" s="3">
        <v>402</v>
      </c>
      <c r="D60" s="3">
        <v>343</v>
      </c>
      <c r="E60" s="4">
        <f t="shared" si="1"/>
        <v>1042</v>
      </c>
      <c r="F60" s="32">
        <v>297</v>
      </c>
      <c r="G60" s="32">
        <v>402</v>
      </c>
      <c r="H60" s="32">
        <v>343</v>
      </c>
      <c r="I60" s="33">
        <v>1042</v>
      </c>
      <c r="J60" s="5">
        <v>0</v>
      </c>
      <c r="K60" s="5">
        <v>48</v>
      </c>
      <c r="L60" s="5">
        <v>34</v>
      </c>
      <c r="M60" s="5">
        <f t="shared" si="2"/>
        <v>82</v>
      </c>
      <c r="N60" s="49">
        <f t="shared" si="3"/>
        <v>297</v>
      </c>
      <c r="O60" s="49">
        <f t="shared" si="4"/>
        <v>450</v>
      </c>
      <c r="P60" s="49">
        <f t="shared" si="5"/>
        <v>377</v>
      </c>
      <c r="Q60" s="49">
        <f t="shared" si="6"/>
        <v>1124</v>
      </c>
      <c r="R60" s="5">
        <v>294</v>
      </c>
      <c r="S60" s="5">
        <v>450</v>
      </c>
      <c r="T60" s="5">
        <v>347</v>
      </c>
      <c r="U60" s="6">
        <f>SUM(R60:T60)-I60</f>
        <v>49</v>
      </c>
    </row>
    <row r="61" spans="1:21" s="23" customFormat="1" ht="12.75">
      <c r="A61" s="19" t="s">
        <v>66</v>
      </c>
      <c r="B61" s="13">
        <v>9</v>
      </c>
      <c r="C61" s="13">
        <v>176</v>
      </c>
      <c r="D61" s="13">
        <v>91</v>
      </c>
      <c r="E61" s="20">
        <f t="shared" si="1"/>
        <v>276</v>
      </c>
      <c r="F61" s="32">
        <v>9</v>
      </c>
      <c r="G61" s="32">
        <v>176</v>
      </c>
      <c r="H61" s="32">
        <v>91</v>
      </c>
      <c r="I61" s="33">
        <v>276</v>
      </c>
      <c r="J61" s="51">
        <v>2</v>
      </c>
      <c r="K61" s="51">
        <v>5</v>
      </c>
      <c r="L61" s="51">
        <v>13</v>
      </c>
      <c r="M61" s="5">
        <f t="shared" si="2"/>
        <v>20</v>
      </c>
      <c r="N61" s="49">
        <f t="shared" si="3"/>
        <v>11</v>
      </c>
      <c r="O61" s="49">
        <f t="shared" si="4"/>
        <v>181</v>
      </c>
      <c r="P61" s="49">
        <f t="shared" si="5"/>
        <v>104</v>
      </c>
      <c r="Q61" s="49">
        <f t="shared" si="6"/>
        <v>296</v>
      </c>
      <c r="R61" s="21">
        <v>9</v>
      </c>
      <c r="S61" s="21">
        <v>182</v>
      </c>
      <c r="T61" s="21">
        <v>87</v>
      </c>
      <c r="U61" s="22">
        <f>SUM(R61:T61)-I61</f>
        <v>2</v>
      </c>
    </row>
    <row r="62" spans="1:21" ht="12.75">
      <c r="A62" s="43" t="s">
        <v>67</v>
      </c>
      <c r="B62" s="44">
        <v>136</v>
      </c>
      <c r="C62" s="44">
        <v>445</v>
      </c>
      <c r="D62" s="44">
        <v>234</v>
      </c>
      <c r="E62" s="45">
        <f t="shared" si="1"/>
        <v>815</v>
      </c>
      <c r="F62" s="46">
        <v>136</v>
      </c>
      <c r="G62" s="46">
        <v>445</v>
      </c>
      <c r="H62" s="46">
        <v>234</v>
      </c>
      <c r="I62" s="34">
        <v>815</v>
      </c>
      <c r="J62" s="5">
        <v>0</v>
      </c>
      <c r="K62" s="5">
        <v>66</v>
      </c>
      <c r="L62" s="5">
        <v>40</v>
      </c>
      <c r="M62" s="5">
        <f t="shared" si="2"/>
        <v>106</v>
      </c>
      <c r="N62" s="49">
        <f t="shared" si="3"/>
        <v>136</v>
      </c>
      <c r="O62" s="49">
        <f t="shared" si="4"/>
        <v>511</v>
      </c>
      <c r="P62" s="49">
        <f t="shared" si="5"/>
        <v>274</v>
      </c>
      <c r="Q62" s="49">
        <f t="shared" si="6"/>
        <v>921</v>
      </c>
      <c r="R62" s="5">
        <v>136</v>
      </c>
      <c r="S62" s="5">
        <v>483</v>
      </c>
      <c r="T62" s="5">
        <v>249</v>
      </c>
      <c r="U62" s="6">
        <f>SUM(R62:T62)-I62</f>
        <v>53</v>
      </c>
    </row>
    <row r="63" spans="1:22" ht="12.75">
      <c r="A63" s="24" t="s">
        <v>68</v>
      </c>
      <c r="B63" s="25">
        <f>SUM(B4:B62)</f>
        <v>19448</v>
      </c>
      <c r="C63" s="25">
        <f>SUM(C4:C62)</f>
        <v>40204</v>
      </c>
      <c r="D63" s="25">
        <f>SUM(D4:D62)</f>
        <v>29999</v>
      </c>
      <c r="E63" s="26">
        <f t="shared" si="1"/>
        <v>89651</v>
      </c>
      <c r="F63" s="35">
        <f>SUM(F4:F62)</f>
        <v>19448</v>
      </c>
      <c r="G63" s="35">
        <f>SUM(G4:G62)</f>
        <v>40204</v>
      </c>
      <c r="H63" s="35">
        <f>SUM(H4:H62)</f>
        <v>29999</v>
      </c>
      <c r="I63" s="35">
        <f>SUM(I4:I62)</f>
        <v>89651</v>
      </c>
      <c r="J63" s="47">
        <v>131</v>
      </c>
      <c r="K63" s="47">
        <v>2730</v>
      </c>
      <c r="L63" s="47">
        <v>2107</v>
      </c>
      <c r="M63" s="48">
        <f t="shared" si="2"/>
        <v>4968</v>
      </c>
      <c r="N63" s="50">
        <f t="shared" si="3"/>
        <v>19579</v>
      </c>
      <c r="O63" s="50">
        <f t="shared" si="4"/>
        <v>42934</v>
      </c>
      <c r="P63" s="50">
        <f t="shared" si="5"/>
        <v>32106</v>
      </c>
      <c r="Q63" s="50">
        <f t="shared" si="6"/>
        <v>94619</v>
      </c>
      <c r="R63" s="26">
        <f>SUM(R4:R62)</f>
        <v>19528</v>
      </c>
      <c r="S63" s="26">
        <f>SUM(S4:S62)</f>
        <v>41025</v>
      </c>
      <c r="T63" s="26">
        <f>SUM(T4:T62)</f>
        <v>30337</v>
      </c>
      <c r="U63" s="27">
        <f>SUM(U4:U62)</f>
        <v>1239</v>
      </c>
      <c r="V63" s="28"/>
    </row>
    <row r="64" spans="2:9" ht="12.75">
      <c r="B64" s="37"/>
      <c r="C64" s="37"/>
      <c r="D64" s="37"/>
      <c r="E64" s="38"/>
      <c r="F64" s="39"/>
      <c r="G64" s="39"/>
      <c r="H64" s="39"/>
      <c r="I64" s="40"/>
    </row>
    <row r="65" spans="1:9" ht="12.75">
      <c r="A65" s="41"/>
      <c r="B65" s="42"/>
      <c r="C65" s="42"/>
      <c r="D65" s="42"/>
      <c r="E65" s="38"/>
      <c r="F65" s="42"/>
      <c r="G65" s="42"/>
      <c r="H65" s="42"/>
      <c r="I65" s="38"/>
    </row>
    <row r="66" spans="2:9" ht="12.75">
      <c r="B66" s="37"/>
      <c r="C66" s="37"/>
      <c r="D66" s="37"/>
      <c r="E66" s="38"/>
      <c r="F66" s="37"/>
      <c r="G66" s="37"/>
      <c r="H66" s="37"/>
      <c r="I66" s="38"/>
    </row>
    <row r="67" spans="2:9" ht="12.75">
      <c r="B67" s="37"/>
      <c r="C67" s="37"/>
      <c r="D67" s="37"/>
      <c r="E67" s="38"/>
      <c r="F67" s="37"/>
      <c r="G67" s="37"/>
      <c r="H67" s="37"/>
      <c r="I67" s="38"/>
    </row>
    <row r="68" spans="2:9" ht="12.75">
      <c r="B68" s="37"/>
      <c r="C68" s="37"/>
      <c r="D68" s="37"/>
      <c r="E68" s="38"/>
      <c r="F68" s="37"/>
      <c r="G68" s="37"/>
      <c r="H68" s="37"/>
      <c r="I68" s="38"/>
    </row>
    <row r="69" spans="2:9" ht="12.75">
      <c r="B69" s="37"/>
      <c r="C69" s="37"/>
      <c r="D69" s="37"/>
      <c r="E69" s="38"/>
      <c r="F69" s="37"/>
      <c r="G69" s="37"/>
      <c r="H69" s="37"/>
      <c r="I69" s="37"/>
    </row>
  </sheetData>
  <sheetProtection/>
  <mergeCells count="26">
    <mergeCell ref="N1:Q1"/>
    <mergeCell ref="K2:K3"/>
    <mergeCell ref="L2:L3"/>
    <mergeCell ref="M2:M3"/>
    <mergeCell ref="H2:H3"/>
    <mergeCell ref="I2:I3"/>
    <mergeCell ref="J2:J3"/>
    <mergeCell ref="A1:A3"/>
    <mergeCell ref="B1:E1"/>
    <mergeCell ref="F1:I1"/>
    <mergeCell ref="B2:B3"/>
    <mergeCell ref="C2:C3"/>
    <mergeCell ref="D2:D3"/>
    <mergeCell ref="E2:E3"/>
    <mergeCell ref="F2:F3"/>
    <mergeCell ref="G2:G3"/>
    <mergeCell ref="T2:T3"/>
    <mergeCell ref="U2:U3"/>
    <mergeCell ref="J1:M1"/>
    <mergeCell ref="P2:P3"/>
    <mergeCell ref="N2:N3"/>
    <mergeCell ref="O2:O3"/>
    <mergeCell ref="Q2:Q3"/>
    <mergeCell ref="R2:R3"/>
    <mergeCell ref="S2:S3"/>
    <mergeCell ref="R1:T1"/>
  </mergeCells>
  <conditionalFormatting sqref="U4:U62">
    <cfRule type="cellIs" priority="2" dxfId="1" operator="lessThan" stopIfTrue="1">
      <formula>0</formula>
    </cfRule>
  </conditionalFormatting>
  <conditionalFormatting sqref="J61:L61 K59">
    <cfRule type="cellIs" priority="1" dxfId="0" operator="greaterThan" stopIfTrue="1">
      <formula>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DTI/MEC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</dc:creator>
  <cp:keywords/>
  <dc:description/>
  <cp:lastModifiedBy>proplan-p054102</cp:lastModifiedBy>
  <cp:lastPrinted>2011-08-31T14:06:20Z</cp:lastPrinted>
  <dcterms:created xsi:type="dcterms:W3CDTF">2011-05-31T12:36:29Z</dcterms:created>
  <dcterms:modified xsi:type="dcterms:W3CDTF">2013-03-01T20:30:07Z</dcterms:modified>
  <cp:category/>
  <cp:version/>
  <cp:contentType/>
  <cp:contentStatus/>
</cp:coreProperties>
</file>